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20" yWindow="860" windowWidth="20620" windowHeight="12160" activeTab="0"/>
  </bookViews>
  <sheets>
    <sheet name="Feuil1" sheetId="1" r:id="rId1"/>
    <sheet name="Feuil2" sheetId="2" r:id="rId2"/>
    <sheet name="Feuil3" sheetId="3" r:id="rId3"/>
  </sheets>
  <definedNames>
    <definedName name="T" comment="facteur d'occupation T">'Feuil1'!$C$42:$C$44</definedName>
    <definedName name="_xlnm.Print_Area" localSheetId="0">'Feuil1'!$B$2:$AC$32</definedName>
  </definedNames>
  <calcPr fullCalcOnLoad="1"/>
</workbook>
</file>

<file path=xl/comments1.xml><?xml version="1.0" encoding="utf-8"?>
<comments xmlns="http://schemas.openxmlformats.org/spreadsheetml/2006/main">
  <authors>
    <author>RPCS-JEROME-SCHMITT</author>
  </authors>
  <commentList>
    <comment ref="C21" authorId="0">
      <text>
        <r>
          <rPr>
            <b/>
            <sz val="9"/>
            <color indexed="8"/>
            <rFont val="Tahoma"/>
            <family val="2"/>
          </rPr>
          <t xml:space="preserve">Facteur d'occupation :
</t>
        </r>
        <r>
          <rPr>
            <b/>
            <sz val="9"/>
            <color indexed="8"/>
            <rFont val="Tahoma"/>
            <family val="2"/>
          </rPr>
          <t>0,20</t>
        </r>
        <r>
          <rPr>
            <sz val="9"/>
            <color indexed="8"/>
            <rFont val="Tahoma"/>
            <family val="2"/>
          </rPr>
          <t xml:space="preserve"> (couloir,WC,escaliers,ascenseur,cours, jardin, idem sans stationnement))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0,05 </t>
        </r>
        <r>
          <rPr>
            <sz val="9"/>
            <color indexed="8"/>
            <rFont val="Tahoma"/>
            <family val="2"/>
          </rPr>
          <t>(déshabilloir, SAS, lieu inaccessible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1 </t>
        </r>
        <r>
          <rPr>
            <sz val="9"/>
            <color indexed="8"/>
            <rFont val="Tahoma"/>
            <family val="2"/>
          </rPr>
          <t>(reste)</t>
        </r>
      </text>
    </comment>
    <comment ref="G21" authorId="0">
      <text>
        <r>
          <rPr>
            <b/>
            <sz val="9"/>
            <color indexed="8"/>
            <rFont val="Tahoma"/>
            <family val="2"/>
          </rPr>
          <t xml:space="preserve">Facteur d'orientation :
</t>
        </r>
        <r>
          <rPr>
            <b/>
            <sz val="9"/>
            <color indexed="8"/>
            <rFont val="Tahoma"/>
            <family val="2"/>
          </rPr>
          <t xml:space="preserve">1 : </t>
        </r>
        <r>
          <rPr>
            <sz val="9"/>
            <color indexed="8"/>
            <rFont val="Tahoma"/>
            <family val="2"/>
          </rPr>
          <t>+ 30 % vers la paroi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0,3 : </t>
        </r>
        <r>
          <rPr>
            <sz val="9"/>
            <color indexed="8"/>
            <rFont val="Tahoma"/>
            <family val="2"/>
          </rPr>
          <t>+ 10% vers la paroi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0,1 : </t>
        </r>
        <r>
          <rPr>
            <sz val="9"/>
            <color indexed="8"/>
            <rFont val="Tahoma"/>
            <family val="2"/>
          </rPr>
          <t xml:space="preserve">10% max vers la paroi
</t>
        </r>
      </text>
    </comment>
    <comment ref="J21" authorId="0">
      <text>
        <r>
          <rPr>
            <b/>
            <sz val="9"/>
            <rFont val="Tahoma"/>
            <family val="2"/>
          </rPr>
          <t xml:space="preserve">LECTURE SUR LES ABAQUES
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color indexed="8"/>
            <rFont val="Tahoma"/>
            <family val="2"/>
          </rPr>
          <t>LECTURE SUR LES ABAQUES</t>
        </r>
      </text>
    </comment>
    <comment ref="K21" authorId="0">
      <text>
        <r>
          <rPr>
            <b/>
            <sz val="9"/>
            <color indexed="8"/>
            <rFont val="Tahoma"/>
            <family val="2"/>
          </rPr>
          <t>Contribution rayonnement diffusé par rapport au rayonnement primaire, valeurs sous la note.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9"/>
            <color indexed="8"/>
            <rFont val="Tahoma"/>
            <family val="2"/>
          </rPr>
          <t>Distance entre le foyer et le centre du diffuseur</t>
        </r>
      </text>
    </comment>
    <comment ref="M21" authorId="0">
      <text>
        <r>
          <rPr>
            <b/>
            <sz val="9"/>
            <color indexed="8"/>
            <rFont val="Tahoma"/>
            <family val="2"/>
          </rPr>
          <t xml:space="preserve">Distance entre le centre du diffuseur et la paroi considérée (+0,3 ou  +0,5 ou +2)
</t>
        </r>
        <r>
          <rPr>
            <b/>
            <sz val="9"/>
            <color indexed="8"/>
            <rFont val="Tahoma"/>
            <family val="2"/>
          </rPr>
          <t xml:space="preserve"> </t>
        </r>
      </text>
    </comment>
    <comment ref="O21" authorId="0">
      <text>
        <r>
          <rPr>
            <b/>
            <sz val="9"/>
            <color indexed="8"/>
            <rFont val="Tahoma"/>
            <family val="2"/>
          </rPr>
          <t>LECTURE SUR LES ABAQUES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P21" authorId="0">
      <text>
        <r>
          <rPr>
            <b/>
            <sz val="9"/>
            <color indexed="8"/>
            <rFont val="Tahoma"/>
            <family val="2"/>
          </rPr>
          <t xml:space="preserve">0,0001 </t>
        </r>
        <r>
          <rPr>
            <sz val="9"/>
            <color indexed="8"/>
            <rFont val="Tahoma"/>
            <family val="2"/>
          </rPr>
          <t>cristallo,…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0,25 </t>
        </r>
        <r>
          <rPr>
            <sz val="9"/>
            <color indexed="8"/>
            <rFont val="Tahoma"/>
            <family val="2"/>
          </rPr>
          <t xml:space="preserve">dentaire endobuc.
</t>
        </r>
        <r>
          <rPr>
            <b/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Tahoma"/>
            <family val="2"/>
          </rPr>
          <t xml:space="preserve"> &lt; 150kV
</t>
        </r>
        <r>
          <rPr>
            <b/>
            <sz val="9"/>
            <color indexed="8"/>
            <rFont val="Tahoma"/>
            <family val="2"/>
          </rPr>
          <t>10</t>
        </r>
        <r>
          <rPr>
            <sz val="9"/>
            <color indexed="8"/>
            <rFont val="Tahoma"/>
            <family val="2"/>
          </rPr>
          <t xml:space="preserve"> &gt; 150kV
</t>
        </r>
      </text>
    </comment>
    <comment ref="S21" authorId="0">
      <text>
        <r>
          <rPr>
            <b/>
            <sz val="9"/>
            <color indexed="8"/>
            <rFont val="Tahoma"/>
            <family val="2"/>
          </rPr>
          <t xml:space="preserve">10 </t>
        </r>
        <r>
          <rPr>
            <sz val="9"/>
            <color indexed="8"/>
            <rFont val="Tahoma"/>
            <family val="2"/>
          </rPr>
          <t>dentaire edobuc.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30 </t>
        </r>
        <r>
          <rPr>
            <sz val="9"/>
            <color indexed="8"/>
            <rFont val="Tahoma"/>
            <family val="2"/>
          </rPr>
          <t>panoramique dent</t>
        </r>
        <r>
          <rPr>
            <b/>
            <sz val="9"/>
            <color indexed="8"/>
            <rFont val="Tahoma"/>
            <family val="2"/>
          </rPr>
          <t xml:space="preserve">.
</t>
        </r>
        <r>
          <rPr>
            <b/>
            <sz val="9"/>
            <color indexed="8"/>
            <rFont val="Tahoma"/>
            <family val="2"/>
          </rPr>
          <t xml:space="preserve">180 </t>
        </r>
        <r>
          <rPr>
            <sz val="9"/>
            <color indexed="8"/>
            <rFont val="Tahoma"/>
            <family val="2"/>
          </rPr>
          <t>si &lt; 200kV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900 </t>
        </r>
        <r>
          <rPr>
            <sz val="9"/>
            <color indexed="8"/>
            <rFont val="Tahoma"/>
            <family val="2"/>
          </rPr>
          <t>scanner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900 </t>
        </r>
        <r>
          <rPr>
            <sz val="9"/>
            <color indexed="8"/>
            <rFont val="Tahoma"/>
            <family val="2"/>
          </rPr>
          <t xml:space="preserve">&gt; 200kV
</t>
        </r>
      </text>
    </comment>
    <comment ref="R21" authorId="0">
      <text>
        <r>
          <rPr>
            <b/>
            <sz val="9"/>
            <rFont val="Tahoma"/>
            <family val="2"/>
          </rPr>
          <t>distance du secteur à protéger au foyer du tube en mètres</t>
        </r>
      </text>
    </comment>
    <comment ref="Q21" authorId="0">
      <text>
        <r>
          <rPr>
            <b/>
            <sz val="9"/>
            <color indexed="8"/>
            <rFont val="Tahoma"/>
            <family val="2"/>
          </rPr>
          <t xml:space="preserve">par défaut f=1 </t>
        </r>
        <r>
          <rPr>
            <sz val="9"/>
            <color indexed="8"/>
            <rFont val="Tahoma"/>
            <family val="2"/>
          </rPr>
          <t>sinon abaques de la norme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 xml:space="preserve">0,08 </t>
        </r>
        <r>
          <rPr>
            <sz val="9"/>
            <color indexed="8"/>
            <rFont val="Tahoma"/>
            <family val="2"/>
          </rPr>
          <t>pour une Z.N.R</t>
        </r>
        <r>
          <rPr>
            <b/>
            <sz val="9"/>
            <color indexed="8"/>
            <rFont val="Tahoma"/>
            <family val="2"/>
          </rPr>
          <t xml:space="preserve">.
</t>
        </r>
        <r>
          <rPr>
            <b/>
            <sz val="9"/>
            <color indexed="8"/>
            <rFont val="Tahoma"/>
            <family val="2"/>
          </rPr>
          <t xml:space="preserve">1,25 </t>
        </r>
        <r>
          <rPr>
            <sz val="9"/>
            <color indexed="8"/>
            <rFont val="Tahoma"/>
            <family val="2"/>
          </rPr>
          <t>pour une Z.S.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4 </t>
        </r>
        <r>
          <rPr>
            <sz val="9"/>
            <color indexed="8"/>
            <rFont val="Tahoma"/>
            <family val="2"/>
          </rPr>
          <t>pour une Z.C.Verte</t>
        </r>
      </text>
    </comment>
    <comment ref="H21" authorId="0">
      <text>
        <r>
          <rPr>
            <b/>
            <sz val="9"/>
            <color indexed="8"/>
            <rFont val="Tahoma"/>
            <family val="2"/>
          </rPr>
          <t>distance entre le centre du diffuseur et le secteur à protéger en mètres</t>
        </r>
      </text>
    </comment>
    <comment ref="E24" authorId="0">
      <text>
        <r>
          <rPr>
            <b/>
            <sz val="9"/>
            <rFont val="Tahoma"/>
            <family val="2"/>
          </rPr>
          <t>LECTURE SUR LES ABAQUES</t>
        </r>
      </text>
    </comment>
    <comment ref="G24" authorId="0">
      <text>
        <r>
          <rPr>
            <b/>
            <sz val="9"/>
            <rFont val="Tahoma"/>
            <family val="2"/>
          </rPr>
          <t xml:space="preserve">Facteur d'orientation :
1 : </t>
        </r>
        <r>
          <rPr>
            <sz val="9"/>
            <rFont val="Tahoma"/>
            <family val="2"/>
          </rPr>
          <t>+ 30 % vers la paroi</t>
        </r>
        <r>
          <rPr>
            <b/>
            <sz val="9"/>
            <rFont val="Tahoma"/>
            <family val="2"/>
          </rPr>
          <t xml:space="preserve">
0,3 : </t>
        </r>
        <r>
          <rPr>
            <sz val="9"/>
            <rFont val="Tahoma"/>
            <family val="2"/>
          </rPr>
          <t>+ 10% vers la paroi</t>
        </r>
        <r>
          <rPr>
            <b/>
            <sz val="9"/>
            <rFont val="Tahoma"/>
            <family val="2"/>
          </rPr>
          <t xml:space="preserve">
0,1 : </t>
        </r>
        <r>
          <rPr>
            <sz val="9"/>
            <rFont val="Tahoma"/>
            <family val="2"/>
          </rPr>
          <t xml:space="preserve">10% max vers la paroi
</t>
        </r>
      </text>
    </comment>
    <comment ref="H24" authorId="0">
      <text>
        <r>
          <rPr>
            <b/>
            <sz val="9"/>
            <rFont val="Tahoma"/>
            <family val="2"/>
          </rPr>
          <t>distance entre le foyer du tube et le secteur à protéger en mètres</t>
        </r>
      </text>
    </comment>
    <comment ref="J24" authorId="0">
      <text>
        <r>
          <rPr>
            <b/>
            <sz val="9"/>
            <rFont val="Tahoma"/>
            <family val="2"/>
          </rPr>
          <t xml:space="preserve">LECTURE SUR LES ABAQUES
</t>
        </r>
        <r>
          <rPr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9"/>
            <color indexed="8"/>
            <rFont val="Tahoma"/>
            <family val="2"/>
          </rPr>
          <t>Distance entre le foyer et le centre du diffuseur</t>
        </r>
      </text>
    </comment>
    <comment ref="O24" authorId="0">
      <text>
        <r>
          <rPr>
            <b/>
            <sz val="9"/>
            <rFont val="Tahoma"/>
            <family val="2"/>
          </rPr>
          <t>LECTURE SUR LES ABAQUES</t>
        </r>
        <r>
          <rPr>
            <sz val="9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9"/>
            <rFont val="Tahoma"/>
            <family val="2"/>
          </rPr>
          <t xml:space="preserve">0,0001 </t>
        </r>
        <r>
          <rPr>
            <sz val="9"/>
            <rFont val="Tahoma"/>
            <family val="2"/>
          </rPr>
          <t>cristallo,…</t>
        </r>
        <r>
          <rPr>
            <b/>
            <sz val="9"/>
            <rFont val="Tahoma"/>
            <family val="2"/>
          </rPr>
          <t xml:space="preserve">
0,25 </t>
        </r>
        <r>
          <rPr>
            <sz val="9"/>
            <rFont val="Tahoma"/>
            <family val="2"/>
          </rPr>
          <t xml:space="preserve">dentaire endobuc.
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 &lt; 150kV
</t>
        </r>
        <r>
          <rPr>
            <b/>
            <sz val="9"/>
            <rFont val="Tahoma"/>
            <family val="2"/>
          </rPr>
          <t>10</t>
        </r>
        <r>
          <rPr>
            <sz val="9"/>
            <rFont val="Tahoma"/>
            <family val="2"/>
          </rPr>
          <t xml:space="preserve"> &gt; 150kV
</t>
        </r>
      </text>
    </comment>
    <comment ref="Q24" authorId="0">
      <text>
        <r>
          <rPr>
            <b/>
            <sz val="9"/>
            <rFont val="Tahoma"/>
            <family val="2"/>
          </rPr>
          <t xml:space="preserve">par défaut f=1 </t>
        </r>
        <r>
          <rPr>
            <sz val="9"/>
            <rFont val="Tahoma"/>
            <family val="2"/>
          </rPr>
          <t>sinon abaques de la norme</t>
        </r>
      </text>
    </comment>
    <comment ref="R24" authorId="0">
      <text>
        <r>
          <rPr>
            <b/>
            <sz val="9"/>
            <rFont val="Tahoma"/>
            <family val="2"/>
          </rPr>
          <t>distance du secteur à protéger au foyer du tube en mètres</t>
        </r>
      </text>
    </comment>
    <comment ref="S24" authorId="0">
      <text>
        <r>
          <rPr>
            <b/>
            <sz val="9"/>
            <rFont val="Tahoma"/>
            <family val="2"/>
          </rPr>
          <t xml:space="preserve">10 </t>
        </r>
        <r>
          <rPr>
            <sz val="9"/>
            <rFont val="Tahoma"/>
            <family val="2"/>
          </rPr>
          <t>dentaire edobuc.</t>
        </r>
        <r>
          <rPr>
            <b/>
            <sz val="9"/>
            <rFont val="Tahoma"/>
            <family val="2"/>
          </rPr>
          <t xml:space="preserve">
30 </t>
        </r>
        <r>
          <rPr>
            <sz val="9"/>
            <rFont val="Tahoma"/>
            <family val="2"/>
          </rPr>
          <t>panoramique dent</t>
        </r>
        <r>
          <rPr>
            <b/>
            <sz val="9"/>
            <rFont val="Tahoma"/>
            <family val="2"/>
          </rPr>
          <t xml:space="preserve">.
180 </t>
        </r>
        <r>
          <rPr>
            <sz val="9"/>
            <rFont val="Tahoma"/>
            <family val="2"/>
          </rPr>
          <t>si &lt; 200kV</t>
        </r>
        <r>
          <rPr>
            <b/>
            <sz val="9"/>
            <rFont val="Tahoma"/>
            <family val="2"/>
          </rPr>
          <t xml:space="preserve">
900 </t>
        </r>
        <r>
          <rPr>
            <sz val="9"/>
            <rFont val="Tahoma"/>
            <family val="2"/>
          </rPr>
          <t>scanner</t>
        </r>
        <r>
          <rPr>
            <b/>
            <sz val="9"/>
            <rFont val="Tahoma"/>
            <family val="2"/>
          </rPr>
          <t xml:space="preserve">
900 </t>
        </r>
        <r>
          <rPr>
            <sz val="9"/>
            <rFont val="Tahoma"/>
            <family val="2"/>
          </rPr>
          <t xml:space="preserve">&gt; 200kV
</t>
        </r>
      </text>
    </comment>
    <comment ref="E27" authorId="0">
      <text>
        <r>
          <rPr>
            <b/>
            <sz val="9"/>
            <rFont val="Tahoma"/>
            <family val="2"/>
          </rPr>
          <t>LECTURE SUR LES ABAQUES</t>
        </r>
      </text>
    </comment>
    <comment ref="G27" authorId="0">
      <text>
        <r>
          <rPr>
            <b/>
            <sz val="9"/>
            <color indexed="8"/>
            <rFont val="Tahoma"/>
            <family val="2"/>
          </rPr>
          <t xml:space="preserve">Facteur d'orientation :
</t>
        </r>
        <r>
          <rPr>
            <b/>
            <sz val="9"/>
            <color indexed="8"/>
            <rFont val="Tahoma"/>
            <family val="2"/>
          </rPr>
          <t xml:space="preserve">1 : </t>
        </r>
        <r>
          <rPr>
            <sz val="9"/>
            <color indexed="8"/>
            <rFont val="Tahoma"/>
            <family val="2"/>
          </rPr>
          <t>+ 30 % vers la paroi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0,3 : </t>
        </r>
        <r>
          <rPr>
            <sz val="9"/>
            <color indexed="8"/>
            <rFont val="Tahoma"/>
            <family val="2"/>
          </rPr>
          <t>+ 10% vers la paroi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0,1 : </t>
        </r>
        <r>
          <rPr>
            <sz val="9"/>
            <color indexed="8"/>
            <rFont val="Tahoma"/>
            <family val="2"/>
          </rPr>
          <t xml:space="preserve">10% max vers la paroi
</t>
        </r>
      </text>
    </comment>
    <comment ref="H27" authorId="0">
      <text>
        <r>
          <rPr>
            <b/>
            <sz val="9"/>
            <rFont val="Tahoma"/>
            <family val="2"/>
          </rPr>
          <t>distance entre le foyer du tube et le secteur à protéger en mètres</t>
        </r>
      </text>
    </comment>
    <comment ref="J27" authorId="0">
      <text>
        <r>
          <rPr>
            <b/>
            <sz val="9"/>
            <rFont val="Tahoma"/>
            <family val="2"/>
          </rPr>
          <t xml:space="preserve">LECTURE SUR LES ABAQUES
</t>
        </r>
        <r>
          <rPr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b/>
            <sz val="9"/>
            <rFont val="Tahoma"/>
            <family val="2"/>
          </rPr>
          <t>Distance entre le foyer et le centre du diffuseur</t>
        </r>
      </text>
    </comment>
    <comment ref="O27" authorId="0">
      <text>
        <r>
          <rPr>
            <b/>
            <sz val="9"/>
            <rFont val="Tahoma"/>
            <family val="2"/>
          </rPr>
          <t>LECTURE SUR LES ABAQUES</t>
        </r>
        <r>
          <rPr>
            <sz val="9"/>
            <rFont val="Tahoma"/>
            <family val="2"/>
          </rPr>
          <t xml:space="preserve">
</t>
        </r>
      </text>
    </comment>
    <comment ref="P27" authorId="0">
      <text>
        <r>
          <rPr>
            <b/>
            <sz val="9"/>
            <color indexed="8"/>
            <rFont val="Tahoma"/>
            <family val="2"/>
          </rPr>
          <t xml:space="preserve">0,0001 </t>
        </r>
        <r>
          <rPr>
            <sz val="9"/>
            <color indexed="8"/>
            <rFont val="Tahoma"/>
            <family val="2"/>
          </rPr>
          <t>cristallo,…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0,25 </t>
        </r>
        <r>
          <rPr>
            <sz val="9"/>
            <color indexed="8"/>
            <rFont val="Tahoma"/>
            <family val="2"/>
          </rPr>
          <t xml:space="preserve">dentaire endobuc.
</t>
        </r>
        <r>
          <rPr>
            <b/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Tahoma"/>
            <family val="2"/>
          </rPr>
          <t xml:space="preserve"> &lt; 150kV
</t>
        </r>
        <r>
          <rPr>
            <b/>
            <sz val="9"/>
            <color indexed="8"/>
            <rFont val="Tahoma"/>
            <family val="2"/>
          </rPr>
          <t>10</t>
        </r>
        <r>
          <rPr>
            <sz val="9"/>
            <color indexed="8"/>
            <rFont val="Tahoma"/>
            <family val="2"/>
          </rPr>
          <t xml:space="preserve"> &gt; 150kV
</t>
        </r>
      </text>
    </comment>
    <comment ref="Q27" authorId="0">
      <text>
        <r>
          <rPr>
            <b/>
            <sz val="9"/>
            <color indexed="8"/>
            <rFont val="Tahoma"/>
            <family val="2"/>
          </rPr>
          <t xml:space="preserve">par défaut f=1 </t>
        </r>
        <r>
          <rPr>
            <sz val="9"/>
            <color indexed="8"/>
            <rFont val="Tahoma"/>
            <family val="2"/>
          </rPr>
          <t>sinon abaques de la norme</t>
        </r>
      </text>
    </comment>
    <comment ref="R27" authorId="0">
      <text>
        <r>
          <rPr>
            <b/>
            <sz val="9"/>
            <rFont val="Tahoma"/>
            <family val="2"/>
          </rPr>
          <t>distance du secteur à protéger au foyer du tube en mètres</t>
        </r>
      </text>
    </comment>
    <comment ref="S27" authorId="0">
      <text>
        <r>
          <rPr>
            <b/>
            <sz val="9"/>
            <rFont val="Tahoma"/>
            <family val="2"/>
          </rPr>
          <t xml:space="preserve">10 </t>
        </r>
        <r>
          <rPr>
            <sz val="9"/>
            <rFont val="Tahoma"/>
            <family val="2"/>
          </rPr>
          <t>dentaire edobuc.</t>
        </r>
        <r>
          <rPr>
            <b/>
            <sz val="9"/>
            <rFont val="Tahoma"/>
            <family val="2"/>
          </rPr>
          <t xml:space="preserve">
30 </t>
        </r>
        <r>
          <rPr>
            <sz val="9"/>
            <rFont val="Tahoma"/>
            <family val="2"/>
          </rPr>
          <t>panoramique dent</t>
        </r>
        <r>
          <rPr>
            <b/>
            <sz val="9"/>
            <rFont val="Tahoma"/>
            <family val="2"/>
          </rPr>
          <t xml:space="preserve">.
180 </t>
        </r>
        <r>
          <rPr>
            <sz val="9"/>
            <rFont val="Tahoma"/>
            <family val="2"/>
          </rPr>
          <t>si &lt; 200kV</t>
        </r>
        <r>
          <rPr>
            <b/>
            <sz val="9"/>
            <rFont val="Tahoma"/>
            <family val="2"/>
          </rPr>
          <t xml:space="preserve">
900 </t>
        </r>
        <r>
          <rPr>
            <sz val="9"/>
            <rFont val="Tahoma"/>
            <family val="2"/>
          </rPr>
          <t>scanner</t>
        </r>
        <r>
          <rPr>
            <b/>
            <sz val="9"/>
            <rFont val="Tahoma"/>
            <family val="2"/>
          </rPr>
          <t xml:space="preserve">
900 </t>
        </r>
        <r>
          <rPr>
            <sz val="9"/>
            <rFont val="Tahoma"/>
            <family val="2"/>
          </rPr>
          <t xml:space="preserve">&gt; 200kV
</t>
        </r>
      </text>
    </comment>
    <comment ref="E30" authorId="0">
      <text>
        <r>
          <rPr>
            <b/>
            <sz val="9"/>
            <rFont val="Tahoma"/>
            <family val="2"/>
          </rPr>
          <t>LECTURE SUR LES ABAQUES</t>
        </r>
      </text>
    </comment>
    <comment ref="G30" authorId="0">
      <text>
        <r>
          <rPr>
            <b/>
            <sz val="9"/>
            <rFont val="Tahoma"/>
            <family val="2"/>
          </rPr>
          <t xml:space="preserve">Facteur d'orientation :
1 : </t>
        </r>
        <r>
          <rPr>
            <sz val="9"/>
            <rFont val="Tahoma"/>
            <family val="2"/>
          </rPr>
          <t>+ 30 % vers la paroi</t>
        </r>
        <r>
          <rPr>
            <b/>
            <sz val="9"/>
            <rFont val="Tahoma"/>
            <family val="2"/>
          </rPr>
          <t xml:space="preserve">
0,3 : </t>
        </r>
        <r>
          <rPr>
            <sz val="9"/>
            <rFont val="Tahoma"/>
            <family val="2"/>
          </rPr>
          <t>+ 10% vers la paroi</t>
        </r>
        <r>
          <rPr>
            <b/>
            <sz val="9"/>
            <rFont val="Tahoma"/>
            <family val="2"/>
          </rPr>
          <t xml:space="preserve">
0,1 : </t>
        </r>
        <r>
          <rPr>
            <sz val="9"/>
            <rFont val="Tahoma"/>
            <family val="2"/>
          </rPr>
          <t xml:space="preserve">10% max vers la paroi
</t>
        </r>
      </text>
    </comment>
    <comment ref="H30" authorId="0">
      <text>
        <r>
          <rPr>
            <b/>
            <sz val="9"/>
            <rFont val="Tahoma"/>
            <family val="2"/>
          </rPr>
          <t>distance entre le foyer du tube et le secteur à protéger en mètres</t>
        </r>
      </text>
    </comment>
    <comment ref="J30" authorId="0">
      <text>
        <r>
          <rPr>
            <b/>
            <sz val="9"/>
            <rFont val="Tahoma"/>
            <family val="2"/>
          </rPr>
          <t xml:space="preserve">LECTURE SUR LES ABAQUES
</t>
        </r>
        <r>
          <rPr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b/>
            <sz val="9"/>
            <rFont val="Tahoma"/>
            <family val="2"/>
          </rPr>
          <t>Distance entre le foyer et le centre du diffuseur</t>
        </r>
      </text>
    </comment>
    <comment ref="O30" authorId="0">
      <text>
        <r>
          <rPr>
            <b/>
            <sz val="9"/>
            <rFont val="Tahoma"/>
            <family val="2"/>
          </rPr>
          <t>LECTURE SUR LES ABAQUES</t>
        </r>
        <r>
          <rPr>
            <sz val="9"/>
            <rFont val="Tahoma"/>
            <family val="2"/>
          </rPr>
          <t xml:space="preserve">
</t>
        </r>
      </text>
    </comment>
    <comment ref="P30" authorId="0">
      <text>
        <r>
          <rPr>
            <b/>
            <sz val="9"/>
            <rFont val="Tahoma"/>
            <family val="2"/>
          </rPr>
          <t xml:space="preserve">0,0001 </t>
        </r>
        <r>
          <rPr>
            <sz val="9"/>
            <rFont val="Tahoma"/>
            <family val="2"/>
          </rPr>
          <t>cristallo,…</t>
        </r>
        <r>
          <rPr>
            <b/>
            <sz val="9"/>
            <rFont val="Tahoma"/>
            <family val="2"/>
          </rPr>
          <t xml:space="preserve">
0,25 </t>
        </r>
        <r>
          <rPr>
            <sz val="9"/>
            <rFont val="Tahoma"/>
            <family val="2"/>
          </rPr>
          <t xml:space="preserve">dentaire endobuc.
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 &lt; 150kV
</t>
        </r>
        <r>
          <rPr>
            <b/>
            <sz val="9"/>
            <rFont val="Tahoma"/>
            <family val="2"/>
          </rPr>
          <t>10</t>
        </r>
        <r>
          <rPr>
            <sz val="9"/>
            <rFont val="Tahoma"/>
            <family val="2"/>
          </rPr>
          <t xml:space="preserve"> &gt; 150kV
</t>
        </r>
      </text>
    </comment>
    <comment ref="Q30" authorId="0">
      <text>
        <r>
          <rPr>
            <b/>
            <sz val="9"/>
            <color indexed="8"/>
            <rFont val="Tahoma"/>
            <family val="2"/>
          </rPr>
          <t xml:space="preserve">par défaut f=1 </t>
        </r>
        <r>
          <rPr>
            <sz val="9"/>
            <color indexed="8"/>
            <rFont val="Tahoma"/>
            <family val="2"/>
          </rPr>
          <t>sinon abaques de la norme</t>
        </r>
      </text>
    </comment>
    <comment ref="R30" authorId="0">
      <text>
        <r>
          <rPr>
            <b/>
            <sz val="9"/>
            <rFont val="Tahoma"/>
            <family val="2"/>
          </rPr>
          <t>distance du secteur à protéger au foyer du tube en mètres</t>
        </r>
      </text>
    </comment>
    <comment ref="S30" authorId="0">
      <text>
        <r>
          <rPr>
            <b/>
            <sz val="9"/>
            <rFont val="Tahoma"/>
            <family val="2"/>
          </rPr>
          <t xml:space="preserve">10 </t>
        </r>
        <r>
          <rPr>
            <sz val="9"/>
            <rFont val="Tahoma"/>
            <family val="2"/>
          </rPr>
          <t>dentaire edobuc.</t>
        </r>
        <r>
          <rPr>
            <b/>
            <sz val="9"/>
            <rFont val="Tahoma"/>
            <family val="2"/>
          </rPr>
          <t xml:space="preserve">
30 </t>
        </r>
        <r>
          <rPr>
            <sz val="9"/>
            <rFont val="Tahoma"/>
            <family val="2"/>
          </rPr>
          <t>panoramique dent</t>
        </r>
        <r>
          <rPr>
            <b/>
            <sz val="9"/>
            <rFont val="Tahoma"/>
            <family val="2"/>
          </rPr>
          <t xml:space="preserve">.
180 </t>
        </r>
        <r>
          <rPr>
            <sz val="9"/>
            <rFont val="Tahoma"/>
            <family val="2"/>
          </rPr>
          <t>si &lt; 200kV</t>
        </r>
        <r>
          <rPr>
            <b/>
            <sz val="9"/>
            <rFont val="Tahoma"/>
            <family val="2"/>
          </rPr>
          <t xml:space="preserve">
900 </t>
        </r>
        <r>
          <rPr>
            <sz val="9"/>
            <rFont val="Tahoma"/>
            <family val="2"/>
          </rPr>
          <t>scanner</t>
        </r>
        <r>
          <rPr>
            <b/>
            <sz val="9"/>
            <rFont val="Tahoma"/>
            <family val="2"/>
          </rPr>
          <t xml:space="preserve">
900 </t>
        </r>
        <r>
          <rPr>
            <sz val="9"/>
            <rFont val="Tahoma"/>
            <family val="2"/>
          </rPr>
          <t xml:space="preserve">&gt; 200kV
</t>
        </r>
      </text>
    </comment>
    <comment ref="L12" authorId="0">
      <text>
        <r>
          <rPr>
            <b/>
            <sz val="9"/>
            <color indexed="8"/>
            <rFont val="Tahoma"/>
            <family val="2"/>
          </rPr>
          <t xml:space="preserve">Aluminium
</t>
        </r>
        <r>
          <rPr>
            <b/>
            <sz val="9"/>
            <color indexed="8"/>
            <rFont val="Tahoma"/>
            <family val="2"/>
          </rPr>
          <t>Cuivre</t>
        </r>
      </text>
    </comment>
    <comment ref="E33" authorId="0">
      <text>
        <r>
          <rPr>
            <b/>
            <sz val="9"/>
            <rFont val="Tahoma"/>
            <family val="2"/>
          </rPr>
          <t>LECTURE SUR LES ABAQUES</t>
        </r>
      </text>
    </comment>
    <comment ref="G33" authorId="0">
      <text>
        <r>
          <rPr>
            <b/>
            <sz val="9"/>
            <rFont val="Tahoma"/>
            <family val="2"/>
          </rPr>
          <t xml:space="preserve">Facteur d'orientation :
1 : </t>
        </r>
        <r>
          <rPr>
            <sz val="9"/>
            <rFont val="Tahoma"/>
            <family val="2"/>
          </rPr>
          <t>+ 30 % vers la paroi</t>
        </r>
        <r>
          <rPr>
            <b/>
            <sz val="9"/>
            <rFont val="Tahoma"/>
            <family val="2"/>
          </rPr>
          <t xml:space="preserve">
0,3 : </t>
        </r>
        <r>
          <rPr>
            <sz val="9"/>
            <rFont val="Tahoma"/>
            <family val="2"/>
          </rPr>
          <t>+ 10% vers la paroi</t>
        </r>
        <r>
          <rPr>
            <b/>
            <sz val="9"/>
            <rFont val="Tahoma"/>
            <family val="2"/>
          </rPr>
          <t xml:space="preserve">
0,1 : </t>
        </r>
        <r>
          <rPr>
            <sz val="9"/>
            <rFont val="Tahoma"/>
            <family val="2"/>
          </rPr>
          <t xml:space="preserve">10% max vers la paroi
</t>
        </r>
      </text>
    </comment>
    <comment ref="H33" authorId="0">
      <text>
        <r>
          <rPr>
            <b/>
            <sz val="9"/>
            <rFont val="Tahoma"/>
            <family val="2"/>
          </rPr>
          <t>distance entre le foyer du tube et le secteur à protéger en mètres</t>
        </r>
      </text>
    </comment>
    <comment ref="J33" authorId="0">
      <text>
        <r>
          <rPr>
            <b/>
            <sz val="9"/>
            <rFont val="Tahoma"/>
            <family val="2"/>
          </rPr>
          <t xml:space="preserve">LECTURE SUR LES ABAQUES
</t>
        </r>
        <r>
          <rPr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9"/>
            <rFont val="Tahoma"/>
            <family val="2"/>
          </rPr>
          <t>Distance entre le foyer et le centre du diffuseur</t>
        </r>
      </text>
    </comment>
    <comment ref="O33" authorId="0">
      <text>
        <r>
          <rPr>
            <b/>
            <sz val="9"/>
            <rFont val="Tahoma"/>
            <family val="2"/>
          </rPr>
          <t>LECTURE SUR LES ABAQUES</t>
        </r>
        <r>
          <rPr>
            <sz val="9"/>
            <rFont val="Tahoma"/>
            <family val="2"/>
          </rPr>
          <t xml:space="preserve">
</t>
        </r>
      </text>
    </comment>
    <comment ref="P33" authorId="0">
      <text>
        <r>
          <rPr>
            <b/>
            <sz val="9"/>
            <rFont val="Tahoma"/>
            <family val="2"/>
          </rPr>
          <t xml:space="preserve">0,0001 </t>
        </r>
        <r>
          <rPr>
            <sz val="9"/>
            <rFont val="Tahoma"/>
            <family val="2"/>
          </rPr>
          <t>cristallo,…</t>
        </r>
        <r>
          <rPr>
            <b/>
            <sz val="9"/>
            <rFont val="Tahoma"/>
            <family val="2"/>
          </rPr>
          <t xml:space="preserve">
0,25 </t>
        </r>
        <r>
          <rPr>
            <sz val="9"/>
            <rFont val="Tahoma"/>
            <family val="2"/>
          </rPr>
          <t xml:space="preserve">dentaire endobuc.
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 &lt; 150kV
</t>
        </r>
        <r>
          <rPr>
            <b/>
            <sz val="9"/>
            <rFont val="Tahoma"/>
            <family val="2"/>
          </rPr>
          <t>10</t>
        </r>
        <r>
          <rPr>
            <sz val="9"/>
            <rFont val="Tahoma"/>
            <family val="2"/>
          </rPr>
          <t xml:space="preserve"> &gt; 150kV
</t>
        </r>
      </text>
    </comment>
    <comment ref="Q33" authorId="0">
      <text>
        <r>
          <rPr>
            <b/>
            <sz val="9"/>
            <rFont val="Tahoma"/>
            <family val="2"/>
          </rPr>
          <t xml:space="preserve">par défaut f=1 </t>
        </r>
        <r>
          <rPr>
            <sz val="9"/>
            <rFont val="Tahoma"/>
            <family val="2"/>
          </rPr>
          <t>sinon abaques de la norme</t>
        </r>
      </text>
    </comment>
    <comment ref="R33" authorId="0">
      <text>
        <r>
          <rPr>
            <b/>
            <sz val="9"/>
            <rFont val="Tahoma"/>
            <family val="2"/>
          </rPr>
          <t>distance du secteur à protéger au foyer du tube en mètres</t>
        </r>
      </text>
    </comment>
    <comment ref="S33" authorId="0">
      <text>
        <r>
          <rPr>
            <b/>
            <sz val="9"/>
            <rFont val="Tahoma"/>
            <family val="2"/>
          </rPr>
          <t xml:space="preserve">10 </t>
        </r>
        <r>
          <rPr>
            <sz val="9"/>
            <rFont val="Tahoma"/>
            <family val="2"/>
          </rPr>
          <t>dentaire edobuc.</t>
        </r>
        <r>
          <rPr>
            <b/>
            <sz val="9"/>
            <rFont val="Tahoma"/>
            <family val="2"/>
          </rPr>
          <t xml:space="preserve">
30 </t>
        </r>
        <r>
          <rPr>
            <sz val="9"/>
            <rFont val="Tahoma"/>
            <family val="2"/>
          </rPr>
          <t>panoramique dent</t>
        </r>
        <r>
          <rPr>
            <b/>
            <sz val="9"/>
            <rFont val="Tahoma"/>
            <family val="2"/>
          </rPr>
          <t xml:space="preserve">.
180 </t>
        </r>
        <r>
          <rPr>
            <sz val="9"/>
            <rFont val="Tahoma"/>
            <family val="2"/>
          </rPr>
          <t>si &lt; 200kV</t>
        </r>
        <r>
          <rPr>
            <b/>
            <sz val="9"/>
            <rFont val="Tahoma"/>
            <family val="2"/>
          </rPr>
          <t xml:space="preserve">
900 </t>
        </r>
        <r>
          <rPr>
            <sz val="9"/>
            <rFont val="Tahoma"/>
            <family val="2"/>
          </rPr>
          <t>scanner</t>
        </r>
        <r>
          <rPr>
            <b/>
            <sz val="9"/>
            <rFont val="Tahoma"/>
            <family val="2"/>
          </rPr>
          <t xml:space="preserve">
900 </t>
        </r>
        <r>
          <rPr>
            <sz val="9"/>
            <rFont val="Tahoma"/>
            <family val="2"/>
          </rPr>
          <t xml:space="preserve">&gt; 200kV
</t>
        </r>
      </text>
    </comment>
    <comment ref="E36" authorId="0">
      <text>
        <r>
          <rPr>
            <b/>
            <sz val="9"/>
            <rFont val="Tahoma"/>
            <family val="2"/>
          </rPr>
          <t>LECTURE SUR LES ABAQUES</t>
        </r>
      </text>
    </comment>
    <comment ref="G36" authorId="0">
      <text>
        <r>
          <rPr>
            <b/>
            <sz val="9"/>
            <rFont val="Tahoma"/>
            <family val="2"/>
          </rPr>
          <t xml:space="preserve">Facteur d'orientation :
1 : </t>
        </r>
        <r>
          <rPr>
            <sz val="9"/>
            <rFont val="Tahoma"/>
            <family val="2"/>
          </rPr>
          <t>+ 30 % vers la paroi</t>
        </r>
        <r>
          <rPr>
            <b/>
            <sz val="9"/>
            <rFont val="Tahoma"/>
            <family val="2"/>
          </rPr>
          <t xml:space="preserve">
0,3 : </t>
        </r>
        <r>
          <rPr>
            <sz val="9"/>
            <rFont val="Tahoma"/>
            <family val="2"/>
          </rPr>
          <t>+ 10% vers la paroi</t>
        </r>
        <r>
          <rPr>
            <b/>
            <sz val="9"/>
            <rFont val="Tahoma"/>
            <family val="2"/>
          </rPr>
          <t xml:space="preserve">
0,1 : </t>
        </r>
        <r>
          <rPr>
            <sz val="9"/>
            <rFont val="Tahoma"/>
            <family val="2"/>
          </rPr>
          <t xml:space="preserve">10% max vers la paroi
</t>
        </r>
      </text>
    </comment>
    <comment ref="H36" authorId="0">
      <text>
        <r>
          <rPr>
            <b/>
            <sz val="9"/>
            <rFont val="Tahoma"/>
            <family val="2"/>
          </rPr>
          <t>distance entre le foyer du tube et le secteur à protéger en mètres</t>
        </r>
      </text>
    </comment>
    <comment ref="J36" authorId="0">
      <text>
        <r>
          <rPr>
            <b/>
            <sz val="9"/>
            <rFont val="Tahoma"/>
            <family val="2"/>
          </rPr>
          <t xml:space="preserve">LECTURE SUR LES ABAQUES
</t>
        </r>
        <r>
          <rPr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b/>
            <sz val="9"/>
            <rFont val="Tahoma"/>
            <family val="2"/>
          </rPr>
          <t>Distance entre le foyer et le centre du diffuseur</t>
        </r>
      </text>
    </comment>
    <comment ref="O36" authorId="0">
      <text>
        <r>
          <rPr>
            <b/>
            <sz val="9"/>
            <rFont val="Tahoma"/>
            <family val="2"/>
          </rPr>
          <t>LECTURE SUR LES ABAQUES</t>
        </r>
        <r>
          <rPr>
            <sz val="9"/>
            <rFont val="Tahoma"/>
            <family val="2"/>
          </rPr>
          <t xml:space="preserve">
</t>
        </r>
      </text>
    </comment>
    <comment ref="P36" authorId="0">
      <text>
        <r>
          <rPr>
            <b/>
            <sz val="9"/>
            <rFont val="Tahoma"/>
            <family val="2"/>
          </rPr>
          <t xml:space="preserve">0,0001 </t>
        </r>
        <r>
          <rPr>
            <sz val="9"/>
            <rFont val="Tahoma"/>
            <family val="2"/>
          </rPr>
          <t>cristallo,…</t>
        </r>
        <r>
          <rPr>
            <b/>
            <sz val="9"/>
            <rFont val="Tahoma"/>
            <family val="2"/>
          </rPr>
          <t xml:space="preserve">
0,25 </t>
        </r>
        <r>
          <rPr>
            <sz val="9"/>
            <rFont val="Tahoma"/>
            <family val="2"/>
          </rPr>
          <t xml:space="preserve">dentaire endobuc.
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 &lt; 150kV
</t>
        </r>
        <r>
          <rPr>
            <b/>
            <sz val="9"/>
            <rFont val="Tahoma"/>
            <family val="2"/>
          </rPr>
          <t>10</t>
        </r>
        <r>
          <rPr>
            <sz val="9"/>
            <rFont val="Tahoma"/>
            <family val="2"/>
          </rPr>
          <t xml:space="preserve"> &gt; 150kV
</t>
        </r>
      </text>
    </comment>
    <comment ref="Q36" authorId="0">
      <text>
        <r>
          <rPr>
            <b/>
            <sz val="9"/>
            <rFont val="Tahoma"/>
            <family val="2"/>
          </rPr>
          <t xml:space="preserve">par défaut f=1 </t>
        </r>
        <r>
          <rPr>
            <sz val="9"/>
            <rFont val="Tahoma"/>
            <family val="2"/>
          </rPr>
          <t>sinon abaques de la norme</t>
        </r>
      </text>
    </comment>
    <comment ref="R36" authorId="0">
      <text>
        <r>
          <rPr>
            <b/>
            <sz val="9"/>
            <rFont val="Tahoma"/>
            <family val="2"/>
          </rPr>
          <t>distance du secteur à protéger au foyer du tube en mètres</t>
        </r>
      </text>
    </comment>
    <comment ref="S36" authorId="0">
      <text>
        <r>
          <rPr>
            <b/>
            <sz val="9"/>
            <rFont val="Tahoma"/>
            <family val="2"/>
          </rPr>
          <t xml:space="preserve">10 </t>
        </r>
        <r>
          <rPr>
            <sz val="9"/>
            <rFont val="Tahoma"/>
            <family val="2"/>
          </rPr>
          <t>dentaire edobuc.</t>
        </r>
        <r>
          <rPr>
            <b/>
            <sz val="9"/>
            <rFont val="Tahoma"/>
            <family val="2"/>
          </rPr>
          <t xml:space="preserve">
30 </t>
        </r>
        <r>
          <rPr>
            <sz val="9"/>
            <rFont val="Tahoma"/>
            <family val="2"/>
          </rPr>
          <t>panoramique dent</t>
        </r>
        <r>
          <rPr>
            <b/>
            <sz val="9"/>
            <rFont val="Tahoma"/>
            <family val="2"/>
          </rPr>
          <t xml:space="preserve">.
180 </t>
        </r>
        <r>
          <rPr>
            <sz val="9"/>
            <rFont val="Tahoma"/>
            <family val="2"/>
          </rPr>
          <t>si &lt; 200kV</t>
        </r>
        <r>
          <rPr>
            <b/>
            <sz val="9"/>
            <rFont val="Tahoma"/>
            <family val="2"/>
          </rPr>
          <t xml:space="preserve">
900 </t>
        </r>
        <r>
          <rPr>
            <sz val="9"/>
            <rFont val="Tahoma"/>
            <family val="2"/>
          </rPr>
          <t>scanner</t>
        </r>
        <r>
          <rPr>
            <b/>
            <sz val="9"/>
            <rFont val="Tahoma"/>
            <family val="2"/>
          </rPr>
          <t xml:space="preserve">
900 </t>
        </r>
        <r>
          <rPr>
            <sz val="9"/>
            <rFont val="Tahoma"/>
            <family val="2"/>
          </rPr>
          <t xml:space="preserve">&gt; 200kV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 xml:space="preserve">0,08 </t>
        </r>
        <r>
          <rPr>
            <sz val="9"/>
            <color indexed="8"/>
            <rFont val="Tahoma"/>
            <family val="2"/>
          </rPr>
          <t>pour une Z.N.R</t>
        </r>
        <r>
          <rPr>
            <b/>
            <sz val="9"/>
            <color indexed="8"/>
            <rFont val="Tahoma"/>
            <family val="2"/>
          </rPr>
          <t xml:space="preserve">.
</t>
        </r>
        <r>
          <rPr>
            <b/>
            <sz val="9"/>
            <color indexed="8"/>
            <rFont val="Tahoma"/>
            <family val="2"/>
          </rPr>
          <t xml:space="preserve">1,25 </t>
        </r>
        <r>
          <rPr>
            <sz val="9"/>
            <color indexed="8"/>
            <rFont val="Tahoma"/>
            <family val="2"/>
          </rPr>
          <t>pour une Z.S.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4 </t>
        </r>
        <r>
          <rPr>
            <sz val="9"/>
            <color indexed="8"/>
            <rFont val="Tahoma"/>
            <family val="2"/>
          </rPr>
          <t>pour une Z.C.Verte</t>
        </r>
      </text>
    </comment>
    <comment ref="D27" authorId="0">
      <text>
        <r>
          <rPr>
            <b/>
            <sz val="9"/>
            <color indexed="8"/>
            <rFont val="Tahoma"/>
            <family val="2"/>
          </rPr>
          <t xml:space="preserve">0,08 </t>
        </r>
        <r>
          <rPr>
            <sz val="9"/>
            <color indexed="8"/>
            <rFont val="Tahoma"/>
            <family val="2"/>
          </rPr>
          <t>pour une Z.N.R</t>
        </r>
        <r>
          <rPr>
            <b/>
            <sz val="9"/>
            <color indexed="8"/>
            <rFont val="Tahoma"/>
            <family val="2"/>
          </rPr>
          <t xml:space="preserve">.
</t>
        </r>
        <r>
          <rPr>
            <b/>
            <sz val="9"/>
            <color indexed="8"/>
            <rFont val="Tahoma"/>
            <family val="2"/>
          </rPr>
          <t xml:space="preserve">1,25 </t>
        </r>
        <r>
          <rPr>
            <sz val="9"/>
            <color indexed="8"/>
            <rFont val="Tahoma"/>
            <family val="2"/>
          </rPr>
          <t>pour une Z.S.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4 </t>
        </r>
        <r>
          <rPr>
            <sz val="9"/>
            <color indexed="8"/>
            <rFont val="Tahoma"/>
            <family val="2"/>
          </rPr>
          <t>pour une Z.C.Verte</t>
        </r>
      </text>
    </comment>
    <comment ref="D30" authorId="0">
      <text>
        <r>
          <rPr>
            <b/>
            <sz val="9"/>
            <color indexed="8"/>
            <rFont val="Tahoma"/>
            <family val="2"/>
          </rPr>
          <t xml:space="preserve">0,08 </t>
        </r>
        <r>
          <rPr>
            <sz val="9"/>
            <color indexed="8"/>
            <rFont val="Tahoma"/>
            <family val="2"/>
          </rPr>
          <t>pour une Z.N.R</t>
        </r>
        <r>
          <rPr>
            <b/>
            <sz val="9"/>
            <color indexed="8"/>
            <rFont val="Tahoma"/>
            <family val="2"/>
          </rPr>
          <t xml:space="preserve">.
</t>
        </r>
        <r>
          <rPr>
            <b/>
            <sz val="9"/>
            <color indexed="8"/>
            <rFont val="Tahoma"/>
            <family val="2"/>
          </rPr>
          <t xml:space="preserve">1,25 </t>
        </r>
        <r>
          <rPr>
            <sz val="9"/>
            <color indexed="8"/>
            <rFont val="Tahoma"/>
            <family val="2"/>
          </rPr>
          <t>pour une Z.S.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4 </t>
        </r>
        <r>
          <rPr>
            <sz val="9"/>
            <color indexed="8"/>
            <rFont val="Tahoma"/>
            <family val="2"/>
          </rPr>
          <t>pour une Z.C.Verte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 xml:space="preserve">0,08 </t>
        </r>
        <r>
          <rPr>
            <sz val="9"/>
            <color indexed="8"/>
            <rFont val="Tahoma"/>
            <family val="2"/>
          </rPr>
          <t>pour une Z.N.R</t>
        </r>
        <r>
          <rPr>
            <b/>
            <sz val="9"/>
            <color indexed="8"/>
            <rFont val="Tahoma"/>
            <family val="2"/>
          </rPr>
          <t xml:space="preserve">.
</t>
        </r>
        <r>
          <rPr>
            <b/>
            <sz val="9"/>
            <color indexed="8"/>
            <rFont val="Tahoma"/>
            <family val="2"/>
          </rPr>
          <t xml:space="preserve">1,25 </t>
        </r>
        <r>
          <rPr>
            <sz val="9"/>
            <color indexed="8"/>
            <rFont val="Tahoma"/>
            <family val="2"/>
          </rPr>
          <t>pour une Z.S.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4 </t>
        </r>
        <r>
          <rPr>
            <sz val="9"/>
            <color indexed="8"/>
            <rFont val="Tahoma"/>
            <family val="2"/>
          </rPr>
          <t>pour une Z.C.Verte</t>
        </r>
      </text>
    </comment>
    <comment ref="D36" authorId="0">
      <text>
        <r>
          <rPr>
            <b/>
            <sz val="9"/>
            <color indexed="8"/>
            <rFont val="Tahoma"/>
            <family val="2"/>
          </rPr>
          <t xml:space="preserve">0,08 </t>
        </r>
        <r>
          <rPr>
            <sz val="9"/>
            <color indexed="8"/>
            <rFont val="Tahoma"/>
            <family val="2"/>
          </rPr>
          <t>pour une Z.N.R</t>
        </r>
        <r>
          <rPr>
            <b/>
            <sz val="9"/>
            <color indexed="8"/>
            <rFont val="Tahoma"/>
            <family val="2"/>
          </rPr>
          <t xml:space="preserve">.
</t>
        </r>
        <r>
          <rPr>
            <b/>
            <sz val="9"/>
            <color indexed="8"/>
            <rFont val="Tahoma"/>
            <family val="2"/>
          </rPr>
          <t xml:space="preserve">1,25 </t>
        </r>
        <r>
          <rPr>
            <sz val="9"/>
            <color indexed="8"/>
            <rFont val="Tahoma"/>
            <family val="2"/>
          </rPr>
          <t>pour une Z.S.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4 </t>
        </r>
        <r>
          <rPr>
            <sz val="9"/>
            <color indexed="8"/>
            <rFont val="Tahoma"/>
            <family val="2"/>
          </rPr>
          <t>pour une Z.C.Verte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 xml:space="preserve">Facteur d'occupation :
</t>
        </r>
        <r>
          <rPr>
            <b/>
            <sz val="9"/>
            <color indexed="8"/>
            <rFont val="Tahoma"/>
            <family val="2"/>
          </rPr>
          <t>0,20</t>
        </r>
        <r>
          <rPr>
            <sz val="9"/>
            <color indexed="8"/>
            <rFont val="Tahoma"/>
            <family val="2"/>
          </rPr>
          <t xml:space="preserve"> (couloir,WC,escaliers,ascenseur,cours, jardin, idem sans stationnement))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0,05 </t>
        </r>
        <r>
          <rPr>
            <sz val="9"/>
            <color indexed="8"/>
            <rFont val="Tahoma"/>
            <family val="2"/>
          </rPr>
          <t>(déshabilloir, SAS, lieu inaccessible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1 </t>
        </r>
        <r>
          <rPr>
            <sz val="9"/>
            <color indexed="8"/>
            <rFont val="Tahoma"/>
            <family val="2"/>
          </rPr>
          <t>(reste)</t>
        </r>
      </text>
    </comment>
    <comment ref="C27" authorId="0">
      <text>
        <r>
          <rPr>
            <b/>
            <sz val="9"/>
            <color indexed="8"/>
            <rFont val="Tahoma"/>
            <family val="2"/>
          </rPr>
          <t xml:space="preserve">Facteur d'occupation :
</t>
        </r>
        <r>
          <rPr>
            <b/>
            <sz val="9"/>
            <color indexed="8"/>
            <rFont val="Tahoma"/>
            <family val="2"/>
          </rPr>
          <t>0,20</t>
        </r>
        <r>
          <rPr>
            <sz val="9"/>
            <color indexed="8"/>
            <rFont val="Tahoma"/>
            <family val="2"/>
          </rPr>
          <t xml:space="preserve"> (couloir,WC,escaliers,ascenseur,cours, jardin, idem sans stationnement))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0,05 </t>
        </r>
        <r>
          <rPr>
            <sz val="9"/>
            <color indexed="8"/>
            <rFont val="Tahoma"/>
            <family val="2"/>
          </rPr>
          <t>(déshabilloir, SAS, lieu inaccessible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1 </t>
        </r>
        <r>
          <rPr>
            <sz val="9"/>
            <color indexed="8"/>
            <rFont val="Tahoma"/>
            <family val="2"/>
          </rPr>
          <t>(reste)</t>
        </r>
      </text>
    </comment>
    <comment ref="C30" authorId="0">
      <text>
        <r>
          <rPr>
            <b/>
            <sz val="9"/>
            <color indexed="8"/>
            <rFont val="Tahoma"/>
            <family val="2"/>
          </rPr>
          <t xml:space="preserve">Facteur d'occupation :
</t>
        </r>
        <r>
          <rPr>
            <b/>
            <sz val="9"/>
            <color indexed="8"/>
            <rFont val="Tahoma"/>
            <family val="2"/>
          </rPr>
          <t>0,20</t>
        </r>
        <r>
          <rPr>
            <sz val="9"/>
            <color indexed="8"/>
            <rFont val="Tahoma"/>
            <family val="2"/>
          </rPr>
          <t xml:space="preserve"> (couloir,WC,escaliers,ascenseur,cours, jardin, idem sans stationnement))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0,05 </t>
        </r>
        <r>
          <rPr>
            <sz val="9"/>
            <color indexed="8"/>
            <rFont val="Tahoma"/>
            <family val="2"/>
          </rPr>
          <t>(déshabilloir, SAS, lieu inaccessible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1 </t>
        </r>
        <r>
          <rPr>
            <sz val="9"/>
            <color indexed="8"/>
            <rFont val="Tahoma"/>
            <family val="2"/>
          </rPr>
          <t>(reste)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 xml:space="preserve">Facteur d'occupation :
</t>
        </r>
        <r>
          <rPr>
            <b/>
            <sz val="9"/>
            <color indexed="8"/>
            <rFont val="Tahoma"/>
            <family val="2"/>
          </rPr>
          <t>0,20</t>
        </r>
        <r>
          <rPr>
            <sz val="9"/>
            <color indexed="8"/>
            <rFont val="Tahoma"/>
            <family val="2"/>
          </rPr>
          <t xml:space="preserve"> (couloir,WC,escaliers,ascenseur,cours, jardin, idem sans stationnement))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0,05 </t>
        </r>
        <r>
          <rPr>
            <sz val="9"/>
            <color indexed="8"/>
            <rFont val="Tahoma"/>
            <family val="2"/>
          </rPr>
          <t>(déshabilloir, SAS, lieu inaccessible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1 </t>
        </r>
        <r>
          <rPr>
            <sz val="9"/>
            <color indexed="8"/>
            <rFont val="Tahoma"/>
            <family val="2"/>
          </rPr>
          <t>(reste)</t>
        </r>
      </text>
    </comment>
    <comment ref="C36" authorId="0">
      <text>
        <r>
          <rPr>
            <b/>
            <sz val="9"/>
            <color indexed="8"/>
            <rFont val="Tahoma"/>
            <family val="2"/>
          </rPr>
          <t xml:space="preserve">Facteur d'occupation :
</t>
        </r>
        <r>
          <rPr>
            <b/>
            <sz val="9"/>
            <color indexed="8"/>
            <rFont val="Tahoma"/>
            <family val="2"/>
          </rPr>
          <t>0,20</t>
        </r>
        <r>
          <rPr>
            <sz val="9"/>
            <color indexed="8"/>
            <rFont val="Tahoma"/>
            <family val="2"/>
          </rPr>
          <t xml:space="preserve"> (couloir,WC,escaliers,ascenseur,cours, jardin, idem sans stationnement))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0,05 </t>
        </r>
        <r>
          <rPr>
            <sz val="9"/>
            <color indexed="8"/>
            <rFont val="Tahoma"/>
            <family val="2"/>
          </rPr>
          <t>(déshabilloir, SAS, lieu inaccessible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1 </t>
        </r>
        <r>
          <rPr>
            <sz val="9"/>
            <color indexed="8"/>
            <rFont val="Tahoma"/>
            <family val="2"/>
          </rPr>
          <t>(reste)</t>
        </r>
      </text>
    </comment>
    <comment ref="M24" authorId="0">
      <text>
        <r>
          <rPr>
            <b/>
            <sz val="9"/>
            <color indexed="8"/>
            <rFont val="Tahoma"/>
            <family val="2"/>
          </rPr>
          <t xml:space="preserve">Distance entre le centre du diffuseur et la paroi considérée (+0,3 ou  +0,5 ou +2)
</t>
        </r>
        <r>
          <rPr>
            <b/>
            <sz val="9"/>
            <color indexed="8"/>
            <rFont val="Tahoma"/>
            <family val="2"/>
          </rPr>
          <t xml:space="preserve"> </t>
        </r>
      </text>
    </comment>
    <comment ref="M27" authorId="0">
      <text>
        <r>
          <rPr>
            <b/>
            <sz val="9"/>
            <color indexed="8"/>
            <rFont val="Tahoma"/>
            <family val="2"/>
          </rPr>
          <t xml:space="preserve">Distance entre le centre du diffuseur et la paroi considérée (+0,3 ou  +0,5 ou +2)
</t>
        </r>
        <r>
          <rPr>
            <b/>
            <sz val="9"/>
            <color indexed="8"/>
            <rFont val="Tahoma"/>
            <family val="2"/>
          </rPr>
          <t xml:space="preserve"> </t>
        </r>
      </text>
    </comment>
    <comment ref="M30" authorId="0">
      <text>
        <r>
          <rPr>
            <b/>
            <sz val="9"/>
            <color indexed="8"/>
            <rFont val="Tahoma"/>
            <family val="2"/>
          </rPr>
          <t xml:space="preserve">Distance entre le centre du diffuseur et la paroi considérée (+0,3 ou  +0,5 ou +2)
</t>
        </r>
        <r>
          <rPr>
            <b/>
            <sz val="9"/>
            <color indexed="8"/>
            <rFont val="Tahoma"/>
            <family val="2"/>
          </rPr>
          <t xml:space="preserve"> </t>
        </r>
      </text>
    </comment>
    <comment ref="M33" authorId="0">
      <text>
        <r>
          <rPr>
            <b/>
            <sz val="9"/>
            <color indexed="8"/>
            <rFont val="Tahoma"/>
            <family val="2"/>
          </rPr>
          <t xml:space="preserve">Distance entre le centre du diffuseur et la paroi considérée (+0,3 ou  +0,5 ou +2)
</t>
        </r>
        <r>
          <rPr>
            <b/>
            <sz val="9"/>
            <color indexed="8"/>
            <rFont val="Tahoma"/>
            <family val="2"/>
          </rPr>
          <t xml:space="preserve"> </t>
        </r>
      </text>
    </comment>
    <comment ref="M36" authorId="0">
      <text>
        <r>
          <rPr>
            <b/>
            <sz val="9"/>
            <color indexed="8"/>
            <rFont val="Tahoma"/>
            <family val="2"/>
          </rPr>
          <t xml:space="preserve">Distance entre le centre du diffuseur et la paroi considérée (+0,3 ou  +0,5 ou +2)
</t>
        </r>
        <r>
          <rPr>
            <b/>
            <sz val="9"/>
            <color indexed="8"/>
            <rFont val="Tahoma"/>
            <family val="2"/>
          </rPr>
          <t xml:space="preserve"> </t>
        </r>
      </text>
    </comment>
    <comment ref="K24" authorId="0">
      <text>
        <r>
          <rPr>
            <b/>
            <sz val="9"/>
            <color indexed="8"/>
            <rFont val="Tahoma"/>
            <family val="2"/>
          </rPr>
          <t>Contribution rayonnement diffusé par rapport au rayonnement primaire, valeurs sous la note.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"/>
            <rFont val="Tahoma"/>
            <family val="2"/>
          </rPr>
          <t>Contribution rayonnement diffusé par rapport au rayonnement primaire, valeurs sous la note.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9"/>
            <color indexed="8"/>
            <rFont val="Tahoma"/>
            <family val="2"/>
          </rPr>
          <t>Contribution rayonnement diffusé par rapport au rayonnement primaire, valeurs sous la note.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9"/>
            <color indexed="8"/>
            <rFont val="Tahoma"/>
            <family val="2"/>
          </rPr>
          <t>Contribution rayonnement diffusé par rapport au rayonnement primaire, valeurs sous la note.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9"/>
            <color indexed="8"/>
            <rFont val="Tahoma"/>
            <family val="2"/>
          </rPr>
          <t>Contribution rayonnement diffusé par rapport au rayonnement primaire, valeurs sous la note.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<sst xmlns="http://schemas.openxmlformats.org/spreadsheetml/2006/main" count="231" uniqueCount="90">
  <si>
    <t>Calcul effectué par :</t>
  </si>
  <si>
    <t>Fonction :</t>
  </si>
  <si>
    <t>Raison sociale :</t>
  </si>
  <si>
    <t>Adresse 1 :</t>
  </si>
  <si>
    <t>Adresse 2 :</t>
  </si>
  <si>
    <t>CP :</t>
  </si>
  <si>
    <t>Ville :</t>
  </si>
  <si>
    <t>Service :</t>
  </si>
  <si>
    <t>Local :</t>
  </si>
  <si>
    <t>Date :</t>
  </si>
  <si>
    <t>Installateur :</t>
  </si>
  <si>
    <t>Appareil :</t>
  </si>
  <si>
    <t>Type :</t>
  </si>
  <si>
    <t>HT max utilisée :</t>
  </si>
  <si>
    <t>Largeur du faisceau :</t>
  </si>
  <si>
    <t>cm</t>
  </si>
  <si>
    <t>kV</t>
  </si>
  <si>
    <t>mm</t>
  </si>
  <si>
    <t>Mode d'utilisation :</t>
  </si>
  <si>
    <t>Intensité  :</t>
  </si>
  <si>
    <t>mA</t>
  </si>
  <si>
    <t>Temps utilisation :</t>
  </si>
  <si>
    <t xml:space="preserve">Charge de travail : </t>
  </si>
  <si>
    <t>W</t>
  </si>
  <si>
    <r>
      <rPr>
        <b/>
        <sz val="14"/>
        <color indexed="8"/>
        <rFont val="Symbol"/>
        <family val="1"/>
      </rPr>
      <t>G</t>
    </r>
    <r>
      <rPr>
        <b/>
        <vertAlign val="subscript"/>
        <sz val="14"/>
        <color indexed="8"/>
        <rFont val="Calibri"/>
        <family val="2"/>
      </rPr>
      <t>R</t>
    </r>
  </si>
  <si>
    <t>RAYONNEMENT PRIMAIRE</t>
  </si>
  <si>
    <r>
      <t>RAYONNEMENT DIFFUS</t>
    </r>
    <r>
      <rPr>
        <b/>
        <sz val="14"/>
        <color indexed="10"/>
        <rFont val="Calibri"/>
        <family val="2"/>
      </rPr>
      <t>É</t>
    </r>
  </si>
  <si>
    <t>RAYONNEMENT DE FUITE</t>
  </si>
  <si>
    <t>R</t>
  </si>
  <si>
    <t>a</t>
  </si>
  <si>
    <t>Fp</t>
  </si>
  <si>
    <t>Pb (mm)</t>
  </si>
  <si>
    <t>k</t>
  </si>
  <si>
    <t>b</t>
  </si>
  <si>
    <t>d</t>
  </si>
  <si>
    <t>Fs</t>
  </si>
  <si>
    <t>Cg</t>
  </si>
  <si>
    <t>f</t>
  </si>
  <si>
    <t>c</t>
  </si>
  <si>
    <t>Q</t>
  </si>
  <si>
    <t>Fg</t>
  </si>
  <si>
    <t>ép.  Pb calculée</t>
  </si>
  <si>
    <t>(mm)</t>
  </si>
  <si>
    <t>Protection existante</t>
  </si>
  <si>
    <t>Protection à ajouter</t>
  </si>
  <si>
    <t>Nature</t>
  </si>
  <si>
    <t>éq. Pb</t>
  </si>
  <si>
    <t>H ou S</t>
  </si>
  <si>
    <t>COMMENTAIRE :</t>
  </si>
  <si>
    <t>T</t>
  </si>
  <si>
    <t>HT</t>
  </si>
  <si>
    <t>(kV)</t>
  </si>
  <si>
    <t>(m²)</t>
  </si>
  <si>
    <t>dentaire endobuccal</t>
  </si>
  <si>
    <t>dentaire panoramique</t>
  </si>
  <si>
    <t>ostéodensitométrie</t>
  </si>
  <si>
    <t>scanographie</t>
  </si>
  <si>
    <t>mammographie</t>
  </si>
  <si>
    <t xml:space="preserve">autres applications </t>
  </si>
  <si>
    <t>0,002*(largeur cm / 25 cm)</t>
  </si>
  <si>
    <t xml:space="preserve"> </t>
  </si>
  <si>
    <t>clichés/jour</t>
  </si>
  <si>
    <t>durée moyenne du cliché :</t>
  </si>
  <si>
    <t>nombre de jours d'ouverture :</t>
  </si>
  <si>
    <t>jours/semaine</t>
  </si>
  <si>
    <t>clichés/heure  max.</t>
  </si>
  <si>
    <t>nombre de radio./jour :</t>
  </si>
  <si>
    <t>nombre de radio. maximum :</t>
  </si>
  <si>
    <t>seconde(s)</t>
  </si>
  <si>
    <t>INTERPOLATION :</t>
  </si>
  <si>
    <t>((100-84)/(150-84))*(1-0,5)+0,5 = 0,62</t>
  </si>
  <si>
    <t>(scanner)</t>
  </si>
  <si>
    <t>PAROI entre la salle de radio et les toilettes</t>
  </si>
  <si>
    <t>min/mois</t>
  </si>
  <si>
    <t>mA.min/mois</t>
  </si>
  <si>
    <t>Filtration :</t>
  </si>
  <si>
    <t>Conseiller en Radioprotection</t>
  </si>
  <si>
    <t>Surface du champ :</t>
  </si>
  <si>
    <t>cm2</t>
  </si>
  <si>
    <t>cm-2</t>
  </si>
  <si>
    <t xml:space="preserve">Coefficient Alpha </t>
  </si>
  <si>
    <t>coefficient k :</t>
  </si>
  <si>
    <t>/</t>
  </si>
  <si>
    <t>Épaisseur de demi-atténuation de plomb :</t>
  </si>
  <si>
    <t>Épaisseur de déci-atténuation de plomb :</t>
  </si>
  <si>
    <r>
      <t>www.</t>
    </r>
    <r>
      <rPr>
        <sz val="22"/>
        <color indexed="10"/>
        <rFont val="Arial Rounded MT Bold"/>
        <family val="2"/>
      </rPr>
      <t>SOSPCR</t>
    </r>
    <r>
      <rPr>
        <sz val="22"/>
        <color indexed="8"/>
        <rFont val="Arial Rounded MT Bold"/>
        <family val="2"/>
      </rPr>
      <t>.com</t>
    </r>
  </si>
  <si>
    <t>NOTE DE CALCUL - NORME NF C 15-160 - VERSION OCTOBRE 2018</t>
  </si>
  <si>
    <t>WWW.RPCS.FR</t>
  </si>
  <si>
    <t>pour vos formations en radioprotection</t>
  </si>
  <si>
    <t>Souriez, vous êtes formés !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</si>
</sst>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7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Symbol"/>
      <family val="1"/>
    </font>
    <font>
      <b/>
      <vertAlign val="subscript"/>
      <sz val="14"/>
      <color indexed="8"/>
      <name val="Calibri"/>
      <family val="2"/>
    </font>
    <font>
      <b/>
      <sz val="14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36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10"/>
      <name val="Calibri"/>
      <family val="2"/>
    </font>
    <font>
      <sz val="22"/>
      <color indexed="8"/>
      <name val="Arial Rounded MT Bold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11"/>
      <color indexed="12"/>
      <name val="Calibri"/>
      <family val="2"/>
    </font>
    <font>
      <sz val="22"/>
      <color indexed="10"/>
      <name val="Arial Rounded MT Bold"/>
      <family val="2"/>
    </font>
    <font>
      <b/>
      <sz val="18"/>
      <color indexed="10"/>
      <name val="Calibri"/>
      <family val="2"/>
    </font>
    <font>
      <sz val="14"/>
      <color indexed="60"/>
      <name val="Calibri"/>
      <family val="2"/>
    </font>
    <font>
      <sz val="16"/>
      <color indexed="60"/>
      <name val="Arial Rounded MT Bold"/>
      <family val="2"/>
    </font>
    <font>
      <sz val="14"/>
      <color indexed="60"/>
      <name val="Segoe Print Bold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1"/>
      <color theme="10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i/>
      <sz val="14"/>
      <color rgb="FF7030A0"/>
      <name val="Calibri"/>
      <family val="2"/>
    </font>
    <font>
      <sz val="14"/>
      <color rgb="FFFF0000"/>
      <name val="Calibri"/>
      <family val="2"/>
    </font>
    <font>
      <b/>
      <sz val="13"/>
      <color theme="1"/>
      <name val="Calibri"/>
      <family val="2"/>
    </font>
    <font>
      <sz val="22"/>
      <color theme="1"/>
      <name val="Arial Rounded MT Bold"/>
      <family val="2"/>
    </font>
    <font>
      <b/>
      <sz val="18"/>
      <color rgb="FFFF0000"/>
      <name val="Calibri"/>
      <family val="2"/>
    </font>
    <font>
      <sz val="14"/>
      <color rgb="FF941100"/>
      <name val="Calibri"/>
      <family val="2"/>
    </font>
    <font>
      <sz val="16"/>
      <color rgb="FF941100"/>
      <name val="Arial Rounded MT Bold"/>
      <family val="2"/>
    </font>
    <font>
      <sz val="14"/>
      <color rgb="FF941100"/>
      <name val="Segoe Print Bold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2" tint="-0.24993999302387238"/>
      </left>
      <right/>
      <top/>
      <bottom style="thin"/>
    </border>
    <border>
      <left style="thin">
        <color theme="2" tint="-0.24993999302387238"/>
      </left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>
        <color theme="3" tint="0.5999600291252136"/>
      </left>
      <right/>
      <top style="thin"/>
      <bottom/>
    </border>
    <border>
      <left style="thin">
        <color theme="3" tint="0.5999600291252136"/>
      </left>
      <right/>
      <top/>
      <bottom/>
    </border>
    <border>
      <left style="thin">
        <color theme="3" tint="0.5999600291252136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7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2" borderId="10" xfId="0" applyFont="1" applyFill="1" applyBorder="1" applyAlignment="1">
      <alignment/>
    </xf>
    <xf numFmtId="0" fontId="58" fillId="2" borderId="11" xfId="0" applyFont="1" applyFill="1" applyBorder="1" applyAlignment="1">
      <alignment/>
    </xf>
    <xf numFmtId="0" fontId="58" fillId="2" borderId="12" xfId="0" applyFont="1" applyFill="1" applyBorder="1" applyAlignment="1">
      <alignment/>
    </xf>
    <xf numFmtId="0" fontId="58" fillId="2" borderId="13" xfId="0" applyFont="1" applyFill="1" applyBorder="1" applyAlignment="1">
      <alignment/>
    </xf>
    <xf numFmtId="0" fontId="58" fillId="2" borderId="0" xfId="0" applyFont="1" applyFill="1" applyBorder="1" applyAlignment="1">
      <alignment/>
    </xf>
    <xf numFmtId="0" fontId="58" fillId="2" borderId="14" xfId="0" applyFont="1" applyFill="1" applyBorder="1" applyAlignment="1">
      <alignment/>
    </xf>
    <xf numFmtId="0" fontId="58" fillId="2" borderId="15" xfId="0" applyFont="1" applyFill="1" applyBorder="1" applyAlignment="1">
      <alignment/>
    </xf>
    <xf numFmtId="0" fontId="58" fillId="2" borderId="16" xfId="0" applyFont="1" applyFill="1" applyBorder="1" applyAlignment="1">
      <alignment/>
    </xf>
    <xf numFmtId="0" fontId="58" fillId="2" borderId="17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2" borderId="0" xfId="0" applyFont="1" applyFill="1" applyBorder="1" applyAlignment="1">
      <alignment horizontal="right"/>
    </xf>
    <xf numFmtId="0" fontId="59" fillId="2" borderId="0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59" fillId="34" borderId="0" xfId="0" applyFont="1" applyFill="1" applyAlignment="1">
      <alignment horizontal="center"/>
    </xf>
    <xf numFmtId="0" fontId="59" fillId="34" borderId="18" xfId="0" applyFont="1" applyFill="1" applyBorder="1" applyAlignment="1">
      <alignment horizontal="center"/>
    </xf>
    <xf numFmtId="0" fontId="59" fillId="34" borderId="19" xfId="0" applyFont="1" applyFill="1" applyBorder="1" applyAlignment="1">
      <alignment horizontal="center"/>
    </xf>
    <xf numFmtId="0" fontId="59" fillId="34" borderId="20" xfId="0" applyFont="1" applyFill="1" applyBorder="1" applyAlignment="1">
      <alignment horizontal="center"/>
    </xf>
    <xf numFmtId="0" fontId="59" fillId="34" borderId="21" xfId="0" applyFont="1" applyFill="1" applyBorder="1" applyAlignment="1">
      <alignment horizontal="center"/>
    </xf>
    <xf numFmtId="0" fontId="59" fillId="34" borderId="22" xfId="0" applyFont="1" applyFill="1" applyBorder="1" applyAlignment="1">
      <alignment horizontal="center"/>
    </xf>
    <xf numFmtId="0" fontId="59" fillId="34" borderId="23" xfId="0" applyFont="1" applyFill="1" applyBorder="1" applyAlignment="1">
      <alignment horizontal="center"/>
    </xf>
    <xf numFmtId="0" fontId="59" fillId="34" borderId="23" xfId="0" applyFont="1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0" fontId="58" fillId="34" borderId="0" xfId="0" applyFont="1" applyFill="1" applyAlignment="1">
      <alignment horizontal="center" vertical="center"/>
    </xf>
    <xf numFmtId="0" fontId="58" fillId="34" borderId="25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center" vertical="center"/>
    </xf>
    <xf numFmtId="0" fontId="58" fillId="34" borderId="28" xfId="0" applyFont="1" applyFill="1" applyBorder="1" applyAlignment="1">
      <alignment horizontal="center" vertical="center"/>
    </xf>
    <xf numFmtId="0" fontId="59" fillId="34" borderId="29" xfId="0" applyFont="1" applyFill="1" applyBorder="1" applyAlignment="1">
      <alignment horizontal="center"/>
    </xf>
    <xf numFmtId="0" fontId="58" fillId="34" borderId="30" xfId="0" applyFont="1" applyFill="1" applyBorder="1" applyAlignment="1">
      <alignment horizontal="center" vertical="center"/>
    </xf>
    <xf numFmtId="0" fontId="59" fillId="34" borderId="31" xfId="0" applyFont="1" applyFill="1" applyBorder="1" applyAlignment="1">
      <alignment horizontal="center"/>
    </xf>
    <xf numFmtId="0" fontId="58" fillId="34" borderId="32" xfId="0" applyFont="1" applyFill="1" applyBorder="1" applyAlignment="1">
      <alignment horizontal="center" vertical="center"/>
    </xf>
    <xf numFmtId="0" fontId="61" fillId="0" borderId="0" xfId="0" applyFont="1" applyAlignment="1">
      <alignment horizontal="right"/>
    </xf>
    <xf numFmtId="1" fontId="58" fillId="34" borderId="26" xfId="0" applyNumberFormat="1" applyFont="1" applyFill="1" applyBorder="1" applyAlignment="1">
      <alignment horizontal="center" vertical="center"/>
    </xf>
    <xf numFmtId="0" fontId="62" fillId="2" borderId="10" xfId="0" applyFont="1" applyFill="1" applyBorder="1" applyAlignment="1">
      <alignment/>
    </xf>
    <xf numFmtId="0" fontId="62" fillId="2" borderId="11" xfId="0" applyFont="1" applyFill="1" applyBorder="1" applyAlignment="1">
      <alignment/>
    </xf>
    <xf numFmtId="0" fontId="62" fillId="2" borderId="12" xfId="0" applyFont="1" applyFill="1" applyBorder="1" applyAlignment="1">
      <alignment/>
    </xf>
    <xf numFmtId="0" fontId="62" fillId="2" borderId="13" xfId="0" applyFont="1" applyFill="1" applyBorder="1" applyAlignment="1">
      <alignment/>
    </xf>
    <xf numFmtId="0" fontId="62" fillId="2" borderId="0" xfId="0" applyFont="1" applyFill="1" applyBorder="1" applyAlignment="1">
      <alignment/>
    </xf>
    <xf numFmtId="0" fontId="62" fillId="2" borderId="14" xfId="0" applyFont="1" applyFill="1" applyBorder="1" applyAlignment="1">
      <alignment/>
    </xf>
    <xf numFmtId="0" fontId="62" fillId="2" borderId="15" xfId="0" applyFont="1" applyFill="1" applyBorder="1" applyAlignment="1">
      <alignment/>
    </xf>
    <xf numFmtId="0" fontId="62" fillId="2" borderId="16" xfId="0" applyFont="1" applyFill="1" applyBorder="1" applyAlignment="1">
      <alignment/>
    </xf>
    <xf numFmtId="0" fontId="62" fillId="2" borderId="17" xfId="0" applyFont="1" applyFill="1" applyBorder="1" applyAlignment="1">
      <alignment/>
    </xf>
    <xf numFmtId="0" fontId="62" fillId="2" borderId="19" xfId="0" applyFont="1" applyFill="1" applyBorder="1" applyAlignment="1">
      <alignment/>
    </xf>
    <xf numFmtId="0" fontId="62" fillId="2" borderId="33" xfId="0" applyFont="1" applyFill="1" applyBorder="1" applyAlignment="1">
      <alignment/>
    </xf>
    <xf numFmtId="0" fontId="62" fillId="2" borderId="34" xfId="0" applyFont="1" applyFill="1" applyBorder="1" applyAlignment="1">
      <alignment/>
    </xf>
    <xf numFmtId="0" fontId="59" fillId="34" borderId="35" xfId="0" applyFont="1" applyFill="1" applyBorder="1" applyAlignment="1">
      <alignment horizontal="center"/>
    </xf>
    <xf numFmtId="0" fontId="59" fillId="34" borderId="36" xfId="0" applyFont="1" applyFill="1" applyBorder="1" applyAlignment="1">
      <alignment horizontal="center"/>
    </xf>
    <xf numFmtId="0" fontId="59" fillId="34" borderId="37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/>
    </xf>
    <xf numFmtId="0" fontId="59" fillId="34" borderId="38" xfId="0" applyFont="1" applyFill="1" applyBorder="1" applyAlignment="1">
      <alignment horizontal="center"/>
    </xf>
    <xf numFmtId="0" fontId="59" fillId="34" borderId="17" xfId="0" applyFont="1" applyFill="1" applyBorder="1" applyAlignment="1">
      <alignment horizontal="center"/>
    </xf>
    <xf numFmtId="0" fontId="59" fillId="34" borderId="36" xfId="0" applyFont="1" applyFill="1" applyBorder="1" applyAlignment="1">
      <alignment horizontal="center"/>
    </xf>
    <xf numFmtId="0" fontId="60" fillId="10" borderId="39" xfId="0" applyFont="1" applyFill="1" applyBorder="1" applyAlignment="1">
      <alignment/>
    </xf>
    <xf numFmtId="0" fontId="60" fillId="10" borderId="40" xfId="0" applyFont="1" applyFill="1" applyBorder="1" applyAlignment="1">
      <alignment/>
    </xf>
    <xf numFmtId="0" fontId="58" fillId="10" borderId="41" xfId="0" applyFont="1" applyFill="1" applyBorder="1" applyAlignment="1">
      <alignment/>
    </xf>
    <xf numFmtId="0" fontId="58" fillId="10" borderId="42" xfId="0" applyFont="1" applyFill="1" applyBorder="1" applyAlignment="1">
      <alignment/>
    </xf>
    <xf numFmtId="0" fontId="58" fillId="2" borderId="39" xfId="0" applyFont="1" applyFill="1" applyBorder="1" applyAlignment="1">
      <alignment/>
    </xf>
    <xf numFmtId="0" fontId="58" fillId="2" borderId="40" xfId="0" applyFont="1" applyFill="1" applyBorder="1" applyAlignment="1">
      <alignment/>
    </xf>
    <xf numFmtId="0" fontId="58" fillId="2" borderId="43" xfId="0" applyFont="1" applyFill="1" applyBorder="1" applyAlignment="1">
      <alignment/>
    </xf>
    <xf numFmtId="0" fontId="58" fillId="2" borderId="44" xfId="0" applyFont="1" applyFill="1" applyBorder="1" applyAlignment="1">
      <alignment/>
    </xf>
    <xf numFmtId="0" fontId="58" fillId="2" borderId="45" xfId="0" applyFont="1" applyFill="1" applyBorder="1" applyAlignment="1">
      <alignment/>
    </xf>
    <xf numFmtId="0" fontId="63" fillId="2" borderId="0" xfId="0" applyFont="1" applyFill="1" applyBorder="1" applyAlignment="1">
      <alignment/>
    </xf>
    <xf numFmtId="0" fontId="58" fillId="2" borderId="41" xfId="0" applyFont="1" applyFill="1" applyBorder="1" applyAlignment="1">
      <alignment/>
    </xf>
    <xf numFmtId="0" fontId="58" fillId="2" borderId="42" xfId="0" applyFont="1" applyFill="1" applyBorder="1" applyAlignment="1">
      <alignment/>
    </xf>
    <xf numFmtId="0" fontId="58" fillId="2" borderId="46" xfId="0" applyFont="1" applyFill="1" applyBorder="1" applyAlignment="1">
      <alignment/>
    </xf>
    <xf numFmtId="0" fontId="58" fillId="33" borderId="40" xfId="0" applyFont="1" applyFill="1" applyBorder="1" applyAlignment="1">
      <alignment/>
    </xf>
    <xf numFmtId="0" fontId="58" fillId="33" borderId="43" xfId="0" applyFont="1" applyFill="1" applyBorder="1" applyAlignment="1">
      <alignment/>
    </xf>
    <xf numFmtId="0" fontId="58" fillId="33" borderId="44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45" xfId="0" applyFont="1" applyFill="1" applyBorder="1" applyAlignment="1">
      <alignment/>
    </xf>
    <xf numFmtId="14" fontId="59" fillId="33" borderId="0" xfId="0" applyNumberFormat="1" applyFont="1" applyFill="1" applyBorder="1" applyAlignment="1">
      <alignment/>
    </xf>
    <xf numFmtId="0" fontId="58" fillId="33" borderId="41" xfId="0" applyFont="1" applyFill="1" applyBorder="1" applyAlignment="1">
      <alignment/>
    </xf>
    <xf numFmtId="0" fontId="58" fillId="33" borderId="42" xfId="0" applyFont="1" applyFill="1" applyBorder="1" applyAlignment="1">
      <alignment/>
    </xf>
    <xf numFmtId="0" fontId="58" fillId="33" borderId="46" xfId="0" applyFont="1" applyFill="1" applyBorder="1" applyAlignment="1">
      <alignment/>
    </xf>
    <xf numFmtId="0" fontId="62" fillId="7" borderId="11" xfId="0" applyFont="1" applyFill="1" applyBorder="1" applyAlignment="1">
      <alignment horizontal="right"/>
    </xf>
    <xf numFmtId="0" fontId="62" fillId="7" borderId="0" xfId="0" applyFont="1" applyFill="1" applyBorder="1" applyAlignment="1">
      <alignment horizontal="right"/>
    </xf>
    <xf numFmtId="0" fontId="62" fillId="7" borderId="16" xfId="0" applyFont="1" applyFill="1" applyBorder="1" applyAlignment="1">
      <alignment horizontal="right"/>
    </xf>
    <xf numFmtId="0" fontId="62" fillId="7" borderId="33" xfId="0" applyFont="1" applyFill="1" applyBorder="1" applyAlignment="1">
      <alignment/>
    </xf>
    <xf numFmtId="0" fontId="58" fillId="7" borderId="0" xfId="0" applyFont="1" applyFill="1" applyBorder="1" applyAlignment="1">
      <alignment horizontal="right"/>
    </xf>
    <xf numFmtId="0" fontId="58" fillId="34" borderId="26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center" vertical="center"/>
    </xf>
    <xf numFmtId="0" fontId="59" fillId="34" borderId="23" xfId="0" applyFont="1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0" fontId="58" fillId="34" borderId="27" xfId="0" applyFont="1" applyFill="1" applyBorder="1" applyAlignment="1">
      <alignment horizontal="center" vertical="center"/>
    </xf>
    <xf numFmtId="0" fontId="58" fillId="35" borderId="0" xfId="0" applyFont="1" applyFill="1" applyAlignment="1">
      <alignment/>
    </xf>
    <xf numFmtId="0" fontId="64" fillId="35" borderId="0" xfId="0" applyFont="1" applyFill="1" applyAlignment="1">
      <alignment/>
    </xf>
    <xf numFmtId="0" fontId="58" fillId="34" borderId="26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/>
    </xf>
    <xf numFmtId="0" fontId="59" fillId="34" borderId="23" xfId="0" applyFont="1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0" fontId="58" fillId="34" borderId="26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center" vertical="center"/>
    </xf>
    <xf numFmtId="0" fontId="62" fillId="36" borderId="47" xfId="0" applyFont="1" applyFill="1" applyBorder="1" applyAlignment="1">
      <alignment horizontal="left"/>
    </xf>
    <xf numFmtId="0" fontId="62" fillId="36" borderId="48" xfId="0" applyFont="1" applyFill="1" applyBorder="1" applyAlignment="1">
      <alignment horizontal="left"/>
    </xf>
    <xf numFmtId="0" fontId="62" fillId="36" borderId="49" xfId="0" applyFont="1" applyFill="1" applyBorder="1" applyAlignment="1">
      <alignment horizontal="left"/>
    </xf>
    <xf numFmtId="0" fontId="61" fillId="0" borderId="0" xfId="0" applyFont="1" applyAlignment="1">
      <alignment horizontal="center"/>
    </xf>
    <xf numFmtId="0" fontId="62" fillId="33" borderId="50" xfId="0" applyFont="1" applyFill="1" applyBorder="1" applyAlignment="1">
      <alignment horizontal="left"/>
    </xf>
    <xf numFmtId="0" fontId="62" fillId="33" borderId="16" xfId="0" applyFont="1" applyFill="1" applyBorder="1" applyAlignment="1">
      <alignment horizontal="left"/>
    </xf>
    <xf numFmtId="0" fontId="62" fillId="33" borderId="17" xfId="0" applyFont="1" applyFill="1" applyBorder="1" applyAlignment="1">
      <alignment horizontal="left"/>
    </xf>
    <xf numFmtId="0" fontId="59" fillId="33" borderId="51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65" fillId="35" borderId="39" xfId="0" applyFont="1" applyFill="1" applyBorder="1" applyAlignment="1">
      <alignment horizontal="center" vertical="center"/>
    </xf>
    <xf numFmtId="0" fontId="65" fillId="35" borderId="40" xfId="0" applyFont="1" applyFill="1" applyBorder="1" applyAlignment="1">
      <alignment horizontal="center" vertical="center"/>
    </xf>
    <xf numFmtId="0" fontId="65" fillId="35" borderId="43" xfId="0" applyFont="1" applyFill="1" applyBorder="1" applyAlignment="1">
      <alignment horizontal="center" vertical="center"/>
    </xf>
    <xf numFmtId="0" fontId="65" fillId="35" borderId="41" xfId="0" applyFont="1" applyFill="1" applyBorder="1" applyAlignment="1">
      <alignment horizontal="center" vertical="center"/>
    </xf>
    <xf numFmtId="0" fontId="65" fillId="35" borderId="42" xfId="0" applyFont="1" applyFill="1" applyBorder="1" applyAlignment="1">
      <alignment horizontal="center" vertical="center"/>
    </xf>
    <xf numFmtId="0" fontId="65" fillId="35" borderId="46" xfId="0" applyFont="1" applyFill="1" applyBorder="1" applyAlignment="1">
      <alignment horizontal="center" vertical="center"/>
    </xf>
    <xf numFmtId="0" fontId="59" fillId="34" borderId="36" xfId="0" applyFont="1" applyFill="1" applyBorder="1" applyAlignment="1">
      <alignment horizontal="center"/>
    </xf>
    <xf numFmtId="0" fontId="59" fillId="34" borderId="37" xfId="0" applyFont="1" applyFill="1" applyBorder="1" applyAlignment="1">
      <alignment horizontal="center"/>
    </xf>
    <xf numFmtId="0" fontId="65" fillId="9" borderId="39" xfId="0" applyFont="1" applyFill="1" applyBorder="1" applyAlignment="1">
      <alignment horizontal="center" vertical="center"/>
    </xf>
    <xf numFmtId="0" fontId="65" fillId="9" borderId="40" xfId="0" applyFont="1" applyFill="1" applyBorder="1" applyAlignment="1">
      <alignment horizontal="center" vertical="center"/>
    </xf>
    <xf numFmtId="0" fontId="65" fillId="9" borderId="43" xfId="0" applyFont="1" applyFill="1" applyBorder="1" applyAlignment="1">
      <alignment horizontal="center" vertical="center"/>
    </xf>
    <xf numFmtId="0" fontId="65" fillId="9" borderId="41" xfId="0" applyFont="1" applyFill="1" applyBorder="1" applyAlignment="1">
      <alignment horizontal="center" vertical="center"/>
    </xf>
    <xf numFmtId="0" fontId="65" fillId="9" borderId="42" xfId="0" applyFont="1" applyFill="1" applyBorder="1" applyAlignment="1">
      <alignment horizontal="center" vertical="center"/>
    </xf>
    <xf numFmtId="0" fontId="65" fillId="9" borderId="46" xfId="0" applyFont="1" applyFill="1" applyBorder="1" applyAlignment="1">
      <alignment horizontal="center" vertical="center"/>
    </xf>
    <xf numFmtId="0" fontId="56" fillId="10" borderId="52" xfId="0" applyFont="1" applyFill="1" applyBorder="1" applyAlignment="1">
      <alignment horizontal="center" textRotation="90"/>
    </xf>
    <xf numFmtId="0" fontId="56" fillId="10" borderId="53" xfId="0" applyFont="1" applyFill="1" applyBorder="1" applyAlignment="1">
      <alignment horizontal="center" textRotation="90"/>
    </xf>
    <xf numFmtId="0" fontId="60" fillId="10" borderId="39" xfId="0" applyFont="1" applyFill="1" applyBorder="1" applyAlignment="1">
      <alignment horizontal="center"/>
    </xf>
    <xf numFmtId="0" fontId="60" fillId="10" borderId="40" xfId="0" applyFont="1" applyFill="1" applyBorder="1" applyAlignment="1">
      <alignment horizontal="center"/>
    </xf>
    <xf numFmtId="0" fontId="60" fillId="10" borderId="43" xfId="0" applyFont="1" applyFill="1" applyBorder="1" applyAlignment="1">
      <alignment horizontal="center"/>
    </xf>
    <xf numFmtId="0" fontId="58" fillId="10" borderId="41" xfId="0" applyFont="1" applyFill="1" applyBorder="1" applyAlignment="1">
      <alignment horizontal="center"/>
    </xf>
    <xf numFmtId="0" fontId="58" fillId="10" borderId="42" xfId="0" applyFont="1" applyFill="1" applyBorder="1" applyAlignment="1">
      <alignment horizontal="center"/>
    </xf>
    <xf numFmtId="0" fontId="58" fillId="10" borderId="46" xfId="0" applyFont="1" applyFill="1" applyBorder="1" applyAlignment="1">
      <alignment horizontal="center"/>
    </xf>
    <xf numFmtId="0" fontId="59" fillId="34" borderId="54" xfId="0" applyFont="1" applyFill="1" applyBorder="1" applyAlignment="1">
      <alignment horizontal="center" vertical="center"/>
    </xf>
    <xf numFmtId="0" fontId="59" fillId="34" borderId="53" xfId="0" applyFont="1" applyFill="1" applyBorder="1" applyAlignment="1">
      <alignment horizontal="center" vertical="center"/>
    </xf>
    <xf numFmtId="0" fontId="59" fillId="34" borderId="52" xfId="0" applyFont="1" applyFill="1" applyBorder="1" applyAlignment="1">
      <alignment horizontal="center" vertical="center"/>
    </xf>
    <xf numFmtId="0" fontId="59" fillId="34" borderId="52" xfId="0" applyNumberFormat="1" applyFont="1" applyFill="1" applyBorder="1" applyAlignment="1">
      <alignment horizontal="center" vertical="center"/>
    </xf>
    <xf numFmtId="0" fontId="59" fillId="34" borderId="54" xfId="0" applyNumberFormat="1" applyFont="1" applyFill="1" applyBorder="1" applyAlignment="1">
      <alignment horizontal="center" vertical="center"/>
    </xf>
    <xf numFmtId="0" fontId="59" fillId="34" borderId="53" xfId="0" applyNumberFormat="1" applyFont="1" applyFill="1" applyBorder="1" applyAlignment="1">
      <alignment horizontal="center" vertical="center"/>
    </xf>
    <xf numFmtId="0" fontId="66" fillId="33" borderId="39" xfId="0" applyFont="1" applyFill="1" applyBorder="1" applyAlignment="1">
      <alignment horizontal="left"/>
    </xf>
    <xf numFmtId="0" fontId="66" fillId="33" borderId="40" xfId="0" applyFont="1" applyFill="1" applyBorder="1" applyAlignment="1">
      <alignment horizontal="left"/>
    </xf>
    <xf numFmtId="0" fontId="58" fillId="2" borderId="11" xfId="0" applyFont="1" applyFill="1" applyBorder="1" applyAlignment="1">
      <alignment horizontal="left"/>
    </xf>
    <xf numFmtId="0" fontId="58" fillId="2" borderId="12" xfId="0" applyFont="1" applyFill="1" applyBorder="1" applyAlignment="1">
      <alignment horizontal="left"/>
    </xf>
    <xf numFmtId="0" fontId="61" fillId="36" borderId="47" xfId="0" applyFont="1" applyFill="1" applyBorder="1" applyAlignment="1">
      <alignment horizontal="center"/>
    </xf>
    <xf numFmtId="0" fontId="61" fillId="36" borderId="48" xfId="0" applyFont="1" applyFill="1" applyBorder="1" applyAlignment="1">
      <alignment horizontal="center"/>
    </xf>
    <xf numFmtId="0" fontId="61" fillId="36" borderId="49" xfId="0" applyFont="1" applyFill="1" applyBorder="1" applyAlignment="1">
      <alignment horizontal="center"/>
    </xf>
    <xf numFmtId="0" fontId="59" fillId="2" borderId="55" xfId="0" applyFont="1" applyFill="1" applyBorder="1" applyAlignment="1">
      <alignment horizontal="left"/>
    </xf>
    <xf numFmtId="0" fontId="59" fillId="2" borderId="11" xfId="0" applyFont="1" applyFill="1" applyBorder="1" applyAlignment="1">
      <alignment horizontal="left"/>
    </xf>
    <xf numFmtId="0" fontId="59" fillId="2" borderId="12" xfId="0" applyFont="1" applyFill="1" applyBorder="1" applyAlignment="1">
      <alignment horizontal="left"/>
    </xf>
    <xf numFmtId="0" fontId="58" fillId="2" borderId="56" xfId="0" applyFont="1" applyFill="1" applyBorder="1" applyAlignment="1">
      <alignment horizontal="left"/>
    </xf>
    <xf numFmtId="0" fontId="58" fillId="2" borderId="0" xfId="0" applyFont="1" applyFill="1" applyBorder="1" applyAlignment="1">
      <alignment horizontal="left"/>
    </xf>
    <xf numFmtId="0" fontId="58" fillId="2" borderId="14" xfId="0" applyFont="1" applyFill="1" applyBorder="1" applyAlignment="1">
      <alignment horizontal="left"/>
    </xf>
    <xf numFmtId="0" fontId="58" fillId="2" borderId="57" xfId="0" applyFont="1" applyFill="1" applyBorder="1" applyAlignment="1">
      <alignment horizontal="left"/>
    </xf>
    <xf numFmtId="0" fontId="58" fillId="2" borderId="16" xfId="0" applyFont="1" applyFill="1" applyBorder="1" applyAlignment="1">
      <alignment horizontal="left"/>
    </xf>
    <xf numFmtId="0" fontId="58" fillId="2" borderId="17" xfId="0" applyFont="1" applyFill="1" applyBorder="1" applyAlignment="1">
      <alignment horizontal="left"/>
    </xf>
    <xf numFmtId="0" fontId="59" fillId="2" borderId="0" xfId="0" applyFont="1" applyFill="1" applyBorder="1" applyAlignment="1">
      <alignment horizontal="left"/>
    </xf>
    <xf numFmtId="0" fontId="59" fillId="2" borderId="14" xfId="0" applyFont="1" applyFill="1" applyBorder="1" applyAlignment="1">
      <alignment horizontal="left"/>
    </xf>
    <xf numFmtId="0" fontId="59" fillId="2" borderId="57" xfId="0" applyFont="1" applyFill="1" applyBorder="1" applyAlignment="1">
      <alignment horizontal="left"/>
    </xf>
    <xf numFmtId="0" fontId="59" fillId="2" borderId="16" xfId="0" applyFont="1" applyFill="1" applyBorder="1" applyAlignment="1">
      <alignment horizontal="left"/>
    </xf>
    <xf numFmtId="0" fontId="59" fillId="2" borderId="17" xfId="0" applyFont="1" applyFill="1" applyBorder="1" applyAlignment="1">
      <alignment horizontal="left"/>
    </xf>
    <xf numFmtId="0" fontId="58" fillId="0" borderId="25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1" fontId="58" fillId="0" borderId="26" xfId="0" applyNumberFormat="1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7" borderId="11" xfId="0" applyFont="1" applyFill="1" applyBorder="1" applyAlignment="1">
      <alignment/>
    </xf>
    <xf numFmtId="0" fontId="58" fillId="7" borderId="16" xfId="0" applyFont="1" applyFill="1" applyBorder="1" applyAlignment="1">
      <alignment/>
    </xf>
    <xf numFmtId="0" fontId="63" fillId="2" borderId="13" xfId="0" applyFont="1" applyFill="1" applyBorder="1" applyAlignment="1">
      <alignment/>
    </xf>
    <xf numFmtId="0" fontId="63" fillId="7" borderId="0" xfId="0" applyFont="1" applyFill="1" applyBorder="1" applyAlignment="1">
      <alignment horizontal="right"/>
    </xf>
    <xf numFmtId="0" fontId="63" fillId="2" borderId="14" xfId="0" applyFont="1" applyFill="1" applyBorder="1" applyAlignment="1">
      <alignment/>
    </xf>
    <xf numFmtId="0" fontId="58" fillId="7" borderId="11" xfId="0" applyFont="1" applyFill="1" applyBorder="1" applyAlignment="1">
      <alignment horizontal="center"/>
    </xf>
    <xf numFmtId="0" fontId="58" fillId="7" borderId="16" xfId="0" applyFont="1" applyFill="1" applyBorder="1" applyAlignment="1">
      <alignment horizontal="center"/>
    </xf>
    <xf numFmtId="0" fontId="58" fillId="7" borderId="0" xfId="0" applyFont="1" applyFill="1" applyBorder="1" applyAlignment="1">
      <alignment horizontal="center"/>
    </xf>
    <xf numFmtId="0" fontId="58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67" fillId="33" borderId="40" xfId="0" applyFont="1" applyFill="1" applyBorder="1" applyAlignment="1">
      <alignment horizontal="center"/>
    </xf>
    <xf numFmtId="0" fontId="68" fillId="2" borderId="0" xfId="0" applyFont="1" applyFill="1" applyBorder="1" applyAlignment="1">
      <alignment horizontal="center"/>
    </xf>
    <xf numFmtId="0" fontId="69" fillId="2" borderId="11" xfId="0" applyFont="1" applyFill="1" applyBorder="1" applyAlignment="1">
      <alignment horizontal="center"/>
    </xf>
    <xf numFmtId="0" fontId="69" fillId="2" borderId="0" xfId="0" applyFont="1" applyFill="1" applyBorder="1" applyAlignment="1">
      <alignment horizontal="center"/>
    </xf>
    <xf numFmtId="0" fontId="70" fillId="2" borderId="13" xfId="0" applyFont="1" applyFill="1" applyBorder="1" applyAlignment="1">
      <alignment horizontal="center"/>
    </xf>
  </cellXfs>
  <cellStyles count="48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28575</xdr:colOff>
      <xdr:row>11</xdr:row>
      <xdr:rowOff>161925</xdr:rowOff>
    </xdr:from>
    <xdr:to>
      <xdr:col>27</xdr:col>
      <xdr:colOff>638175</xdr:colOff>
      <xdr:row>15</xdr:row>
      <xdr:rowOff>95250</xdr:rowOff>
    </xdr:to>
    <xdr:pic>
      <xdr:nvPicPr>
        <xdr:cNvPr id="1" name="Image 1" descr="bonhomme_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0" y="2905125"/>
          <a:ext cx="609600" cy="904875"/>
        </a:xfrm>
        <a:prstGeom prst="rect">
          <a:avLst/>
        </a:prstGeom>
        <a:noFill/>
        <a:ln w="38100" cmpd="sng">
          <a:solidFill>
            <a:srgbClr val="376092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4"/>
  <sheetViews>
    <sheetView tabSelected="1" zoomScale="90" zoomScaleNormal="90" zoomScalePageLayoutView="125" workbookViewId="0" topLeftCell="A1">
      <selection activeCell="Z8" sqref="Z8"/>
    </sheetView>
  </sheetViews>
  <sheetFormatPr defaultColWidth="11.421875" defaultRowHeight="15"/>
  <cols>
    <col min="1" max="1" width="3.8515625" style="172" customWidth="1"/>
    <col min="2" max="8" width="10.8515625" style="1" customWidth="1"/>
    <col min="9" max="9" width="14.7109375" style="1" bestFit="1" customWidth="1"/>
    <col min="10" max="11" width="10.8515625" style="1" customWidth="1"/>
    <col min="12" max="12" width="14.7109375" style="1" bestFit="1" customWidth="1"/>
    <col min="13" max="16384" width="10.8515625" style="1" customWidth="1"/>
  </cols>
  <sheetData>
    <row r="1" s="172" customFormat="1" ht="19.5" thickBot="1"/>
    <row r="2" spans="2:29" ht="27">
      <c r="B2" s="137" t="s">
        <v>85</v>
      </c>
      <c r="C2" s="138"/>
      <c r="D2" s="138"/>
      <c r="E2" s="138"/>
      <c r="F2" s="138"/>
      <c r="G2" s="72"/>
      <c r="H2" s="174" t="s">
        <v>86</v>
      </c>
      <c r="I2" s="174"/>
      <c r="J2" s="174"/>
      <c r="K2" s="174"/>
      <c r="L2" s="174"/>
      <c r="M2" s="174"/>
      <c r="N2" s="174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3"/>
    </row>
    <row r="3" spans="2:29" ht="18.75"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4" spans="2:29" ht="18.75">
      <c r="B4" s="74"/>
      <c r="C4" s="11" t="s">
        <v>0</v>
      </c>
      <c r="D4" s="12"/>
      <c r="E4" s="106"/>
      <c r="F4" s="107"/>
      <c r="G4" s="107"/>
      <c r="H4" s="107"/>
      <c r="I4" s="108"/>
      <c r="J4" s="75"/>
      <c r="K4" s="75" t="s">
        <v>9</v>
      </c>
      <c r="L4" s="77">
        <f ca="1">TODAY()</f>
        <v>43391</v>
      </c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6"/>
    </row>
    <row r="5" spans="2:29" ht="18.75">
      <c r="B5" s="74"/>
      <c r="C5" s="13" t="s">
        <v>1</v>
      </c>
      <c r="D5" s="14"/>
      <c r="E5" s="103" t="s">
        <v>76</v>
      </c>
      <c r="F5" s="104"/>
      <c r="G5" s="104"/>
      <c r="H5" s="104"/>
      <c r="I5" s="10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6"/>
    </row>
    <row r="6" spans="2:29" ht="19.5" thickBot="1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80"/>
    </row>
    <row r="7" spans="2:29" ht="18.75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5"/>
    </row>
    <row r="8" spans="2:29" ht="18.75">
      <c r="B8" s="66"/>
      <c r="C8" s="2" t="s">
        <v>2</v>
      </c>
      <c r="D8" s="3"/>
      <c r="E8" s="144"/>
      <c r="F8" s="145"/>
      <c r="G8" s="145"/>
      <c r="H8" s="145"/>
      <c r="I8" s="146"/>
      <c r="J8" s="6"/>
      <c r="K8" s="2" t="s">
        <v>10</v>
      </c>
      <c r="L8" s="3"/>
      <c r="M8" s="3"/>
      <c r="N8" s="3"/>
      <c r="O8" s="4"/>
      <c r="P8" s="6"/>
      <c r="Q8" s="2" t="s">
        <v>18</v>
      </c>
      <c r="R8" s="3"/>
      <c r="S8" s="139"/>
      <c r="T8" s="139"/>
      <c r="U8" s="140"/>
      <c r="V8" s="6"/>
      <c r="W8" s="40" t="s">
        <v>66</v>
      </c>
      <c r="X8" s="41"/>
      <c r="Y8" s="41"/>
      <c r="Z8" s="81"/>
      <c r="AA8" s="41" t="s">
        <v>61</v>
      </c>
      <c r="AB8" s="42"/>
      <c r="AC8" s="67"/>
    </row>
    <row r="9" spans="2:29" ht="18.75">
      <c r="B9" s="66"/>
      <c r="C9" s="5" t="s">
        <v>3</v>
      </c>
      <c r="D9" s="6"/>
      <c r="E9" s="147"/>
      <c r="F9" s="148"/>
      <c r="G9" s="148"/>
      <c r="H9" s="148"/>
      <c r="I9" s="149"/>
      <c r="J9" s="6"/>
      <c r="K9" s="5" t="s">
        <v>11</v>
      </c>
      <c r="L9" s="6"/>
      <c r="M9" s="153"/>
      <c r="N9" s="153"/>
      <c r="O9" s="154"/>
      <c r="P9" s="6"/>
      <c r="Q9" s="5" t="s">
        <v>19</v>
      </c>
      <c r="R9" s="6"/>
      <c r="S9" s="85"/>
      <c r="T9" s="6" t="s">
        <v>20</v>
      </c>
      <c r="U9" s="7"/>
      <c r="V9" s="6"/>
      <c r="W9" s="43" t="s">
        <v>62</v>
      </c>
      <c r="X9" s="44"/>
      <c r="Y9" s="44"/>
      <c r="Z9" s="82"/>
      <c r="AA9" s="44" t="s">
        <v>68</v>
      </c>
      <c r="AB9" s="45"/>
      <c r="AC9" s="67"/>
    </row>
    <row r="10" spans="2:29" ht="18.75">
      <c r="B10" s="66"/>
      <c r="C10" s="5" t="s">
        <v>4</v>
      </c>
      <c r="D10" s="6"/>
      <c r="E10" s="147"/>
      <c r="F10" s="148"/>
      <c r="G10" s="148"/>
      <c r="H10" s="148"/>
      <c r="I10" s="149"/>
      <c r="J10" s="6"/>
      <c r="K10" s="5" t="s">
        <v>12</v>
      </c>
      <c r="L10" s="6"/>
      <c r="M10" s="148"/>
      <c r="N10" s="148"/>
      <c r="O10" s="149"/>
      <c r="P10" s="6"/>
      <c r="Q10" s="5" t="s">
        <v>21</v>
      </c>
      <c r="R10" s="6"/>
      <c r="S10" s="6">
        <f>Z8*Z9*Z10*4/60</f>
        <v>0</v>
      </c>
      <c r="T10" s="6" t="s">
        <v>73</v>
      </c>
      <c r="U10" s="7"/>
      <c r="V10" s="6"/>
      <c r="W10" s="46" t="s">
        <v>63</v>
      </c>
      <c r="X10" s="47"/>
      <c r="Y10" s="47"/>
      <c r="Z10" s="83"/>
      <c r="AA10" s="47" t="s">
        <v>64</v>
      </c>
      <c r="AB10" s="48"/>
      <c r="AC10" s="67"/>
    </row>
    <row r="11" spans="2:29" ht="18.75">
      <c r="B11" s="66"/>
      <c r="C11" s="5" t="s">
        <v>5</v>
      </c>
      <c r="D11" s="6"/>
      <c r="E11" s="147"/>
      <c r="F11" s="148"/>
      <c r="G11" s="148"/>
      <c r="H11" s="148"/>
      <c r="I11" s="149"/>
      <c r="J11" s="6"/>
      <c r="K11" s="5" t="s">
        <v>13</v>
      </c>
      <c r="L11" s="6"/>
      <c r="M11" s="85"/>
      <c r="N11" s="6" t="s">
        <v>16</v>
      </c>
      <c r="O11" s="7"/>
      <c r="P11" s="6"/>
      <c r="Q11" s="5"/>
      <c r="R11" s="6"/>
      <c r="S11" s="6"/>
      <c r="T11" s="6"/>
      <c r="U11" s="7"/>
      <c r="V11" s="6"/>
      <c r="W11" s="49" t="s">
        <v>67</v>
      </c>
      <c r="X11" s="50"/>
      <c r="Y11" s="50"/>
      <c r="Z11" s="84"/>
      <c r="AA11" s="50" t="s">
        <v>65</v>
      </c>
      <c r="AB11" s="51"/>
      <c r="AC11" s="67"/>
    </row>
    <row r="12" spans="2:29" ht="18.75">
      <c r="B12" s="66"/>
      <c r="C12" s="8" t="s">
        <v>6</v>
      </c>
      <c r="D12" s="9"/>
      <c r="E12" s="150"/>
      <c r="F12" s="151"/>
      <c r="G12" s="151"/>
      <c r="H12" s="151"/>
      <c r="I12" s="152"/>
      <c r="J12" s="6"/>
      <c r="K12" s="5" t="s">
        <v>75</v>
      </c>
      <c r="L12" s="15"/>
      <c r="M12" s="85"/>
      <c r="N12" s="6" t="s">
        <v>17</v>
      </c>
      <c r="O12" s="7"/>
      <c r="P12" s="6"/>
      <c r="Q12" s="5" t="s">
        <v>22</v>
      </c>
      <c r="R12" s="6"/>
      <c r="S12" s="16">
        <f>S9*S10</f>
        <v>0</v>
      </c>
      <c r="T12" s="6" t="s">
        <v>74</v>
      </c>
      <c r="U12" s="7"/>
      <c r="V12" s="6"/>
      <c r="W12" s="176" t="s">
        <v>87</v>
      </c>
      <c r="X12" s="176"/>
      <c r="Y12" s="176"/>
      <c r="Z12" s="176"/>
      <c r="AA12" s="176"/>
      <c r="AB12" s="6"/>
      <c r="AC12" s="67"/>
    </row>
    <row r="13" spans="2:29" ht="20.25" customHeight="1">
      <c r="B13" s="66"/>
      <c r="C13" s="6"/>
      <c r="D13" s="6"/>
      <c r="E13" s="6"/>
      <c r="F13" s="6"/>
      <c r="G13" s="6"/>
      <c r="H13" s="6"/>
      <c r="I13" s="6"/>
      <c r="J13" s="6"/>
      <c r="K13" s="166" t="s">
        <v>14</v>
      </c>
      <c r="L13" s="6"/>
      <c r="M13" s="167"/>
      <c r="N13" s="68" t="s">
        <v>15</v>
      </c>
      <c r="O13" s="168" t="s">
        <v>71</v>
      </c>
      <c r="P13" s="68"/>
      <c r="Q13" s="8"/>
      <c r="R13" s="9"/>
      <c r="S13" s="9"/>
      <c r="T13" s="9"/>
      <c r="U13" s="10"/>
      <c r="V13" s="6"/>
      <c r="W13" s="177"/>
      <c r="X13" s="177"/>
      <c r="Y13" s="177"/>
      <c r="Z13" s="177"/>
      <c r="AA13" s="177"/>
      <c r="AB13" s="6"/>
      <c r="AC13" s="67"/>
    </row>
    <row r="14" spans="2:29" ht="18.75">
      <c r="B14" s="66"/>
      <c r="C14" s="2" t="s">
        <v>7</v>
      </c>
      <c r="D14" s="144"/>
      <c r="E14" s="145"/>
      <c r="F14" s="145"/>
      <c r="G14" s="145"/>
      <c r="H14" s="145"/>
      <c r="I14" s="146"/>
      <c r="J14" s="6"/>
      <c r="K14" s="2" t="s">
        <v>80</v>
      </c>
      <c r="L14" s="3"/>
      <c r="M14" s="169"/>
      <c r="N14" s="169"/>
      <c r="O14" s="4" t="s">
        <v>79</v>
      </c>
      <c r="P14" s="6"/>
      <c r="Q14" s="6"/>
      <c r="R14" s="6"/>
      <c r="S14" s="6"/>
      <c r="T14" s="6"/>
      <c r="U14" s="6"/>
      <c r="V14" s="6"/>
      <c r="W14" s="175" t="s">
        <v>88</v>
      </c>
      <c r="X14" s="175"/>
      <c r="Y14" s="175"/>
      <c r="Z14" s="175"/>
      <c r="AA14" s="175"/>
      <c r="AB14" s="6"/>
      <c r="AC14" s="67"/>
    </row>
    <row r="15" spans="2:29" ht="18.75">
      <c r="B15" s="66"/>
      <c r="C15" s="8" t="s">
        <v>8</v>
      </c>
      <c r="D15" s="155"/>
      <c r="E15" s="156"/>
      <c r="F15" s="156"/>
      <c r="G15" s="156"/>
      <c r="H15" s="156"/>
      <c r="I15" s="157"/>
      <c r="J15" s="6"/>
      <c r="K15" s="5" t="s">
        <v>77</v>
      </c>
      <c r="L15" s="6"/>
      <c r="M15" s="171"/>
      <c r="N15" s="171"/>
      <c r="O15" s="7" t="s">
        <v>78</v>
      </c>
      <c r="P15" s="6"/>
      <c r="Q15" s="2" t="s">
        <v>83</v>
      </c>
      <c r="R15" s="3"/>
      <c r="S15" s="3"/>
      <c r="T15" s="3"/>
      <c r="U15" s="164"/>
      <c r="V15" s="4" t="s">
        <v>17</v>
      </c>
      <c r="W15" s="6"/>
      <c r="X15" s="148"/>
      <c r="Y15" s="148"/>
      <c r="Z15" s="148"/>
      <c r="AA15" s="148"/>
      <c r="AB15" s="6"/>
      <c r="AC15" s="67"/>
    </row>
    <row r="16" spans="2:29" ht="18.75">
      <c r="B16" s="66"/>
      <c r="C16" s="6"/>
      <c r="D16" s="94"/>
      <c r="E16" s="94"/>
      <c r="F16" s="94"/>
      <c r="G16" s="94"/>
      <c r="H16" s="94"/>
      <c r="I16" s="94"/>
      <c r="J16" s="6"/>
      <c r="K16" s="8" t="s">
        <v>81</v>
      </c>
      <c r="L16" s="9"/>
      <c r="M16" s="170" t="e">
        <f>M14*#REF!</f>
        <v>#REF!</v>
      </c>
      <c r="N16" s="170"/>
      <c r="O16" s="10" t="s">
        <v>82</v>
      </c>
      <c r="P16" s="6"/>
      <c r="Q16" s="8" t="s">
        <v>84</v>
      </c>
      <c r="R16" s="9"/>
      <c r="S16" s="9"/>
      <c r="T16" s="9"/>
      <c r="U16" s="165"/>
      <c r="V16" s="10" t="s">
        <v>17</v>
      </c>
      <c r="W16" s="178" t="s">
        <v>89</v>
      </c>
      <c r="X16" s="175"/>
      <c r="Y16" s="175"/>
      <c r="Z16" s="175"/>
      <c r="AA16" s="175"/>
      <c r="AB16" s="6"/>
      <c r="AC16" s="67"/>
    </row>
    <row r="17" spans="2:29" ht="19.5" thickBot="1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</row>
    <row r="18" spans="1:29" s="19" customFormat="1" ht="18.75">
      <c r="A18" s="173"/>
      <c r="B18" s="59"/>
      <c r="C18" s="60"/>
      <c r="D18" s="60"/>
      <c r="E18" s="60"/>
      <c r="F18" s="60"/>
      <c r="G18" s="125" t="s">
        <v>25</v>
      </c>
      <c r="H18" s="126"/>
      <c r="I18" s="126"/>
      <c r="J18" s="127"/>
      <c r="K18" s="125" t="s">
        <v>26</v>
      </c>
      <c r="L18" s="126"/>
      <c r="M18" s="126"/>
      <c r="N18" s="126"/>
      <c r="O18" s="127"/>
      <c r="P18" s="125" t="s">
        <v>27</v>
      </c>
      <c r="Q18" s="126"/>
      <c r="R18" s="126"/>
      <c r="S18" s="126"/>
      <c r="T18" s="126"/>
      <c r="U18" s="126"/>
      <c r="V18" s="123" t="s">
        <v>41</v>
      </c>
      <c r="W18" s="117" t="s">
        <v>43</v>
      </c>
      <c r="X18" s="118"/>
      <c r="Y18" s="119"/>
      <c r="Z18" s="109" t="s">
        <v>44</v>
      </c>
      <c r="AA18" s="110"/>
      <c r="AB18" s="110"/>
      <c r="AC18" s="111"/>
    </row>
    <row r="19" spans="2:29" ht="78" customHeight="1" thickBot="1">
      <c r="B19" s="61"/>
      <c r="C19" s="62"/>
      <c r="D19" s="62"/>
      <c r="E19" s="62"/>
      <c r="F19" s="62"/>
      <c r="G19" s="128"/>
      <c r="H19" s="129"/>
      <c r="I19" s="129"/>
      <c r="J19" s="130"/>
      <c r="K19" s="128"/>
      <c r="L19" s="129"/>
      <c r="M19" s="129"/>
      <c r="N19" s="129"/>
      <c r="O19" s="130"/>
      <c r="P19" s="128"/>
      <c r="Q19" s="129"/>
      <c r="R19" s="129"/>
      <c r="S19" s="129"/>
      <c r="T19" s="129"/>
      <c r="U19" s="129"/>
      <c r="V19" s="124"/>
      <c r="W19" s="120"/>
      <c r="X19" s="121"/>
      <c r="Y19" s="122"/>
      <c r="Z19" s="112"/>
      <c r="AA19" s="113"/>
      <c r="AB19" s="113"/>
      <c r="AC19" s="114"/>
    </row>
    <row r="20" spans="2:29" s="20" customFormat="1" ht="27" customHeight="1">
      <c r="B20" s="131">
        <v>1</v>
      </c>
      <c r="C20" s="52" t="s">
        <v>49</v>
      </c>
      <c r="D20" s="53"/>
      <c r="E20" s="58" t="s">
        <v>24</v>
      </c>
      <c r="F20" s="54" t="s">
        <v>23</v>
      </c>
      <c r="G20" s="52" t="s">
        <v>28</v>
      </c>
      <c r="H20" s="53" t="s">
        <v>29</v>
      </c>
      <c r="I20" s="53" t="s">
        <v>30</v>
      </c>
      <c r="J20" s="54" t="s">
        <v>31</v>
      </c>
      <c r="K20" s="52" t="s">
        <v>32</v>
      </c>
      <c r="L20" s="53" t="s">
        <v>33</v>
      </c>
      <c r="M20" s="53" t="s">
        <v>34</v>
      </c>
      <c r="N20" s="53" t="s">
        <v>35</v>
      </c>
      <c r="O20" s="54" t="s">
        <v>31</v>
      </c>
      <c r="P20" s="52" t="s">
        <v>36</v>
      </c>
      <c r="Q20" s="53" t="s">
        <v>37</v>
      </c>
      <c r="R20" s="53" t="s">
        <v>38</v>
      </c>
      <c r="S20" s="53" t="s">
        <v>39</v>
      </c>
      <c r="T20" s="53" t="s">
        <v>40</v>
      </c>
      <c r="U20" s="55" t="s">
        <v>31</v>
      </c>
      <c r="V20" s="56" t="s">
        <v>42</v>
      </c>
      <c r="W20" s="57" t="s">
        <v>45</v>
      </c>
      <c r="X20" s="53" t="s">
        <v>42</v>
      </c>
      <c r="Y20" s="54" t="s">
        <v>46</v>
      </c>
      <c r="Z20" s="52" t="s">
        <v>45</v>
      </c>
      <c r="AA20" s="53" t="s">
        <v>42</v>
      </c>
      <c r="AB20" s="115" t="s">
        <v>47</v>
      </c>
      <c r="AC20" s="116"/>
    </row>
    <row r="21" spans="2:29" s="29" customFormat="1" ht="28.5" customHeight="1" thickBot="1">
      <c r="B21" s="131"/>
      <c r="C21" s="30"/>
      <c r="D21" s="31"/>
      <c r="E21" s="31"/>
      <c r="F21" s="32">
        <f>S12</f>
        <v>0</v>
      </c>
      <c r="G21" s="158"/>
      <c r="H21" s="159"/>
      <c r="I21" s="162" t="e">
        <f>(E21*F21*G21*C21)/(D21*H21*H21)</f>
        <v>#DIV/0!</v>
      </c>
      <c r="J21" s="163"/>
      <c r="K21" s="30" t="e">
        <f>$M$16</f>
        <v>#REF!</v>
      </c>
      <c r="L21" s="31"/>
      <c r="M21" s="31"/>
      <c r="N21" s="31" t="e">
        <f>(E21*F21*K21*C21)/(D21*L21*L21*M21*M21)</f>
        <v>#REF!</v>
      </c>
      <c r="O21" s="32"/>
      <c r="P21" s="30"/>
      <c r="Q21" s="31"/>
      <c r="R21" s="31"/>
      <c r="S21" s="31"/>
      <c r="T21" s="31" t="e">
        <f>(P21*F21*Q21*C21)/(D21*R21*R21*S21)</f>
        <v>#DIV/0!</v>
      </c>
      <c r="U21" s="33"/>
      <c r="V21" s="37"/>
      <c r="W21" s="35"/>
      <c r="X21" s="31"/>
      <c r="Y21" s="90"/>
      <c r="Z21" s="158"/>
      <c r="AA21" s="159"/>
      <c r="AB21" s="160"/>
      <c r="AC21" s="161"/>
    </row>
    <row r="22" spans="2:29" ht="19.5" thickBot="1">
      <c r="B22" s="132"/>
      <c r="C22" s="141" t="s">
        <v>48</v>
      </c>
      <c r="D22" s="142"/>
      <c r="E22" s="142"/>
      <c r="F22" s="143"/>
      <c r="G22" s="99" t="s">
        <v>72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1"/>
    </row>
    <row r="23" spans="2:29" s="20" customFormat="1" ht="27" customHeight="1">
      <c r="B23" s="133">
        <v>2</v>
      </c>
      <c r="C23" s="25" t="s">
        <v>49</v>
      </c>
      <c r="D23" s="26"/>
      <c r="E23" s="27" t="s">
        <v>24</v>
      </c>
      <c r="F23" s="28" t="s">
        <v>23</v>
      </c>
      <c r="G23" s="52" t="s">
        <v>28</v>
      </c>
      <c r="H23" s="53" t="s">
        <v>29</v>
      </c>
      <c r="I23" s="53" t="s">
        <v>30</v>
      </c>
      <c r="J23" s="54" t="s">
        <v>31</v>
      </c>
      <c r="K23" s="52" t="s">
        <v>32</v>
      </c>
      <c r="L23" s="53" t="s">
        <v>33</v>
      </c>
      <c r="M23" s="53" t="s">
        <v>34</v>
      </c>
      <c r="N23" s="53" t="s">
        <v>35</v>
      </c>
      <c r="O23" s="54" t="s">
        <v>31</v>
      </c>
      <c r="P23" s="52" t="s">
        <v>36</v>
      </c>
      <c r="Q23" s="53" t="s">
        <v>37</v>
      </c>
      <c r="R23" s="53" t="s">
        <v>38</v>
      </c>
      <c r="S23" s="53" t="s">
        <v>39</v>
      </c>
      <c r="T23" s="53" t="s">
        <v>40</v>
      </c>
      <c r="U23" s="55" t="s">
        <v>31</v>
      </c>
      <c r="V23" s="56" t="s">
        <v>42</v>
      </c>
      <c r="W23" s="57" t="s">
        <v>45</v>
      </c>
      <c r="X23" s="53" t="s">
        <v>42</v>
      </c>
      <c r="Y23" s="54" t="s">
        <v>46</v>
      </c>
      <c r="Z23" s="52" t="s">
        <v>45</v>
      </c>
      <c r="AA23" s="53" t="s">
        <v>42</v>
      </c>
      <c r="AB23" s="115" t="s">
        <v>47</v>
      </c>
      <c r="AC23" s="116"/>
    </row>
    <row r="24" spans="2:29" s="29" customFormat="1" ht="28.5" customHeight="1" thickBot="1">
      <c r="B24" s="131"/>
      <c r="C24" s="30"/>
      <c r="D24" s="93"/>
      <c r="E24" s="31">
        <f>E21</f>
        <v>0</v>
      </c>
      <c r="F24" s="32">
        <f>S12</f>
        <v>0</v>
      </c>
      <c r="G24" s="30"/>
      <c r="H24" s="31"/>
      <c r="I24" s="39" t="e">
        <f>(E24*F24*G24*C24)/(D24*H24*H24)</f>
        <v>#DIV/0!</v>
      </c>
      <c r="J24" s="32"/>
      <c r="K24" s="30" t="e">
        <f>$M$16</f>
        <v>#REF!</v>
      </c>
      <c r="L24" s="31"/>
      <c r="M24" s="93"/>
      <c r="N24" s="31" t="e">
        <f>(E24*F24*K24*C24)/(D24*L24*L24*M24*M24)</f>
        <v>#REF!</v>
      </c>
      <c r="O24" s="32">
        <v>1.2</v>
      </c>
      <c r="P24" s="30"/>
      <c r="Q24" s="31"/>
      <c r="R24" s="31"/>
      <c r="S24" s="31"/>
      <c r="T24" s="31" t="e">
        <f>(P24*F24*Q24*C24)/(D24*R24*R24*S24)</f>
        <v>#DIV/0!</v>
      </c>
      <c r="U24" s="33"/>
      <c r="V24" s="37"/>
      <c r="W24" s="35"/>
      <c r="X24" s="31"/>
      <c r="Y24" s="32"/>
      <c r="Z24" s="30"/>
      <c r="AA24" s="31"/>
      <c r="AB24" s="97"/>
      <c r="AC24" s="98"/>
    </row>
    <row r="25" spans="2:29" ht="19.5" thickBot="1">
      <c r="B25" s="132"/>
      <c r="C25" s="141" t="s">
        <v>60</v>
      </c>
      <c r="D25" s="142"/>
      <c r="E25" s="142"/>
      <c r="F25" s="143"/>
      <c r="G25" s="99" t="s">
        <v>60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1"/>
    </row>
    <row r="26" spans="2:29" s="20" customFormat="1" ht="27" customHeight="1">
      <c r="B26" s="134">
        <v>3</v>
      </c>
      <c r="C26" s="25" t="s">
        <v>49</v>
      </c>
      <c r="D26" s="26"/>
      <c r="E26" s="27" t="s">
        <v>24</v>
      </c>
      <c r="F26" s="28" t="s">
        <v>23</v>
      </c>
      <c r="G26" s="23" t="s">
        <v>28</v>
      </c>
      <c r="H26" s="21" t="s">
        <v>29</v>
      </c>
      <c r="I26" s="21" t="s">
        <v>30</v>
      </c>
      <c r="J26" s="24" t="s">
        <v>31</v>
      </c>
      <c r="K26" s="23" t="s">
        <v>32</v>
      </c>
      <c r="L26" s="21" t="s">
        <v>33</v>
      </c>
      <c r="M26" s="21" t="s">
        <v>34</v>
      </c>
      <c r="N26" s="21" t="s">
        <v>35</v>
      </c>
      <c r="O26" s="24" t="s">
        <v>31</v>
      </c>
      <c r="P26" s="23" t="s">
        <v>36</v>
      </c>
      <c r="Q26" s="21" t="s">
        <v>37</v>
      </c>
      <c r="R26" s="21" t="s">
        <v>38</v>
      </c>
      <c r="S26" s="21" t="s">
        <v>39</v>
      </c>
      <c r="T26" s="21" t="s">
        <v>40</v>
      </c>
      <c r="U26" s="22" t="s">
        <v>31</v>
      </c>
      <c r="V26" s="36" t="s">
        <v>42</v>
      </c>
      <c r="W26" s="34" t="s">
        <v>45</v>
      </c>
      <c r="X26" s="26" t="s">
        <v>42</v>
      </c>
      <c r="Y26" s="28" t="s">
        <v>46</v>
      </c>
      <c r="Z26" s="25" t="s">
        <v>45</v>
      </c>
      <c r="AA26" s="26" t="s">
        <v>42</v>
      </c>
      <c r="AB26" s="95" t="s">
        <v>47</v>
      </c>
      <c r="AC26" s="96"/>
    </row>
    <row r="27" spans="2:29" s="29" customFormat="1" ht="28.5" customHeight="1" thickBot="1">
      <c r="B27" s="135"/>
      <c r="C27" s="30"/>
      <c r="D27" s="93"/>
      <c r="E27" s="31">
        <f>E21</f>
        <v>0</v>
      </c>
      <c r="F27" s="32">
        <f>S12</f>
        <v>0</v>
      </c>
      <c r="G27" s="30"/>
      <c r="H27" s="31"/>
      <c r="I27" s="39" t="e">
        <f>(E27*F27*G27*C27)/(D27*H27*H27)</f>
        <v>#DIV/0!</v>
      </c>
      <c r="J27" s="32"/>
      <c r="K27" s="30" t="e">
        <f>$M$16</f>
        <v>#REF!</v>
      </c>
      <c r="L27" s="31"/>
      <c r="M27" s="93"/>
      <c r="N27" s="31" t="e">
        <f>(E27*F27*K27*C27)/(D27*L27*L27*M27*M27)</f>
        <v>#REF!</v>
      </c>
      <c r="O27" s="32"/>
      <c r="P27" s="30"/>
      <c r="Q27" s="31"/>
      <c r="R27" s="31"/>
      <c r="S27" s="31"/>
      <c r="T27" s="31" t="e">
        <f>(P27*F27*Q27*C27)/(D27*R27*R27*S27)</f>
        <v>#DIV/0!</v>
      </c>
      <c r="U27" s="33"/>
      <c r="V27" s="37"/>
      <c r="W27" s="35"/>
      <c r="X27" s="31"/>
      <c r="Y27" s="32"/>
      <c r="Z27" s="30"/>
      <c r="AA27" s="31"/>
      <c r="AB27" s="97"/>
      <c r="AC27" s="98"/>
    </row>
    <row r="28" spans="2:29" ht="19.5" thickBot="1">
      <c r="B28" s="136"/>
      <c r="C28" s="141" t="s">
        <v>48</v>
      </c>
      <c r="D28" s="142"/>
      <c r="E28" s="142"/>
      <c r="F28" s="143"/>
      <c r="G28" s="99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1"/>
    </row>
    <row r="29" spans="2:29" s="20" customFormat="1" ht="27" customHeight="1">
      <c r="B29" s="133">
        <v>4</v>
      </c>
      <c r="C29" s="25" t="s">
        <v>49</v>
      </c>
      <c r="D29" s="26"/>
      <c r="E29" s="27" t="s">
        <v>24</v>
      </c>
      <c r="F29" s="28" t="s">
        <v>23</v>
      </c>
      <c r="G29" s="23" t="s">
        <v>28</v>
      </c>
      <c r="H29" s="21" t="s">
        <v>29</v>
      </c>
      <c r="I29" s="21" t="s">
        <v>30</v>
      </c>
      <c r="J29" s="24" t="s">
        <v>31</v>
      </c>
      <c r="K29" s="23" t="s">
        <v>32</v>
      </c>
      <c r="L29" s="21" t="s">
        <v>33</v>
      </c>
      <c r="M29" s="21" t="s">
        <v>34</v>
      </c>
      <c r="N29" s="21" t="s">
        <v>35</v>
      </c>
      <c r="O29" s="24" t="s">
        <v>31</v>
      </c>
      <c r="P29" s="23" t="s">
        <v>36</v>
      </c>
      <c r="Q29" s="21" t="s">
        <v>37</v>
      </c>
      <c r="R29" s="21" t="s">
        <v>38</v>
      </c>
      <c r="S29" s="21" t="s">
        <v>39</v>
      </c>
      <c r="T29" s="21" t="s">
        <v>40</v>
      </c>
      <c r="U29" s="22" t="s">
        <v>31</v>
      </c>
      <c r="V29" s="36" t="s">
        <v>42</v>
      </c>
      <c r="W29" s="34" t="s">
        <v>45</v>
      </c>
      <c r="X29" s="26" t="s">
        <v>42</v>
      </c>
      <c r="Y29" s="28" t="s">
        <v>46</v>
      </c>
      <c r="Z29" s="25" t="s">
        <v>45</v>
      </c>
      <c r="AA29" s="26" t="s">
        <v>42</v>
      </c>
      <c r="AB29" s="95" t="s">
        <v>47</v>
      </c>
      <c r="AC29" s="96"/>
    </row>
    <row r="30" spans="2:29" s="29" customFormat="1" ht="28.5" customHeight="1" thickBot="1">
      <c r="B30" s="131"/>
      <c r="C30" s="30"/>
      <c r="D30" s="93"/>
      <c r="E30" s="31">
        <f>E21</f>
        <v>0</v>
      </c>
      <c r="F30" s="32">
        <f>S12</f>
        <v>0</v>
      </c>
      <c r="G30" s="30"/>
      <c r="H30" s="31"/>
      <c r="I30" s="39" t="e">
        <f>(E30*F30*G30*C30)/(D30*H30*H30)</f>
        <v>#DIV/0!</v>
      </c>
      <c r="J30" s="32"/>
      <c r="K30" s="30" t="e">
        <f>$M$16</f>
        <v>#REF!</v>
      </c>
      <c r="L30" s="31"/>
      <c r="M30" s="93"/>
      <c r="N30" s="31" t="e">
        <f>(E30*F30*K30*C30)/(D30*L30*L30*M30*M30)</f>
        <v>#REF!</v>
      </c>
      <c r="O30" s="32"/>
      <c r="P30" s="30"/>
      <c r="Q30" s="31"/>
      <c r="R30" s="31"/>
      <c r="S30" s="31"/>
      <c r="T30" s="31" t="e">
        <f>(P30*F30*Q30*C30)/(D30*R30*R30*S30)</f>
        <v>#DIV/0!</v>
      </c>
      <c r="U30" s="33"/>
      <c r="V30" s="37"/>
      <c r="W30" s="35"/>
      <c r="X30" s="31"/>
      <c r="Y30" s="32"/>
      <c r="Z30" s="30"/>
      <c r="AA30" s="31"/>
      <c r="AB30" s="97"/>
      <c r="AC30" s="98"/>
    </row>
    <row r="31" spans="2:29" ht="19.5" thickBot="1">
      <c r="B31" s="132"/>
      <c r="C31" s="141" t="s">
        <v>48</v>
      </c>
      <c r="D31" s="142"/>
      <c r="E31" s="142"/>
      <c r="F31" s="143"/>
      <c r="G31" s="99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1"/>
    </row>
    <row r="32" spans="2:29" s="20" customFormat="1" ht="27" customHeight="1">
      <c r="B32" s="133">
        <v>5</v>
      </c>
      <c r="C32" s="25" t="s">
        <v>49</v>
      </c>
      <c r="D32" s="88"/>
      <c r="E32" s="27" t="s">
        <v>24</v>
      </c>
      <c r="F32" s="89" t="s">
        <v>23</v>
      </c>
      <c r="G32" s="23" t="s">
        <v>28</v>
      </c>
      <c r="H32" s="21" t="s">
        <v>29</v>
      </c>
      <c r="I32" s="21" t="s">
        <v>30</v>
      </c>
      <c r="J32" s="24" t="s">
        <v>31</v>
      </c>
      <c r="K32" s="23" t="s">
        <v>32</v>
      </c>
      <c r="L32" s="21" t="s">
        <v>33</v>
      </c>
      <c r="M32" s="21" t="s">
        <v>34</v>
      </c>
      <c r="N32" s="21" t="s">
        <v>35</v>
      </c>
      <c r="O32" s="24" t="s">
        <v>31</v>
      </c>
      <c r="P32" s="23" t="s">
        <v>36</v>
      </c>
      <c r="Q32" s="21" t="s">
        <v>37</v>
      </c>
      <c r="R32" s="21" t="s">
        <v>38</v>
      </c>
      <c r="S32" s="21" t="s">
        <v>39</v>
      </c>
      <c r="T32" s="21" t="s">
        <v>40</v>
      </c>
      <c r="U32" s="22" t="s">
        <v>31</v>
      </c>
      <c r="V32" s="36" t="s">
        <v>42</v>
      </c>
      <c r="W32" s="34" t="s">
        <v>45</v>
      </c>
      <c r="X32" s="88" t="s">
        <v>42</v>
      </c>
      <c r="Y32" s="89" t="s">
        <v>46</v>
      </c>
      <c r="Z32" s="25" t="s">
        <v>45</v>
      </c>
      <c r="AA32" s="88" t="s">
        <v>42</v>
      </c>
      <c r="AB32" s="95" t="s">
        <v>47</v>
      </c>
      <c r="AC32" s="96"/>
    </row>
    <row r="33" spans="2:29" s="29" customFormat="1" ht="28.5" customHeight="1" thickBot="1">
      <c r="B33" s="131"/>
      <c r="C33" s="30"/>
      <c r="D33" s="93"/>
      <c r="E33" s="86">
        <f>E21</f>
        <v>0</v>
      </c>
      <c r="F33" s="87">
        <f>S12</f>
        <v>0</v>
      </c>
      <c r="G33" s="30"/>
      <c r="H33" s="86"/>
      <c r="I33" s="39" t="e">
        <f>(E33*F33*G33*C33)/(D33*H33*H33)</f>
        <v>#DIV/0!</v>
      </c>
      <c r="J33" s="87"/>
      <c r="K33" s="30" t="e">
        <f>$M$16</f>
        <v>#REF!</v>
      </c>
      <c r="L33" s="86"/>
      <c r="M33" s="93"/>
      <c r="N33" s="86" t="e">
        <f>(E33*F33*K33*C33)/(D33*L33*L33*M33*M33)</f>
        <v>#REF!</v>
      </c>
      <c r="O33" s="87"/>
      <c r="P33" s="30"/>
      <c r="Q33" s="86"/>
      <c r="R33" s="86"/>
      <c r="S33" s="86"/>
      <c r="T33" s="86" t="e">
        <f>(P33*F33*Q33*C33)/(D33*R33*R33*S33)</f>
        <v>#DIV/0!</v>
      </c>
      <c r="U33" s="33"/>
      <c r="V33" s="37"/>
      <c r="W33" s="35"/>
      <c r="X33" s="86"/>
      <c r="Y33" s="87"/>
      <c r="Z33" s="30"/>
      <c r="AA33" s="86"/>
      <c r="AB33" s="97"/>
      <c r="AC33" s="98"/>
    </row>
    <row r="34" spans="2:29" ht="19.5" thickBot="1">
      <c r="B34" s="132"/>
      <c r="C34" s="141" t="s">
        <v>48</v>
      </c>
      <c r="D34" s="142"/>
      <c r="E34" s="142"/>
      <c r="F34" s="143"/>
      <c r="G34" s="99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1"/>
    </row>
    <row r="35" spans="2:29" s="20" customFormat="1" ht="27" customHeight="1">
      <c r="B35" s="133">
        <v>6</v>
      </c>
      <c r="C35" s="25" t="s">
        <v>49</v>
      </c>
      <c r="D35" s="88"/>
      <c r="E35" s="27" t="s">
        <v>24</v>
      </c>
      <c r="F35" s="89" t="s">
        <v>23</v>
      </c>
      <c r="G35" s="23" t="s">
        <v>28</v>
      </c>
      <c r="H35" s="21" t="s">
        <v>29</v>
      </c>
      <c r="I35" s="21" t="s">
        <v>30</v>
      </c>
      <c r="J35" s="24" t="s">
        <v>31</v>
      </c>
      <c r="K35" s="23" t="s">
        <v>32</v>
      </c>
      <c r="L35" s="21" t="s">
        <v>33</v>
      </c>
      <c r="M35" s="21" t="s">
        <v>34</v>
      </c>
      <c r="N35" s="21" t="s">
        <v>35</v>
      </c>
      <c r="O35" s="24" t="s">
        <v>31</v>
      </c>
      <c r="P35" s="23" t="s">
        <v>36</v>
      </c>
      <c r="Q35" s="21" t="s">
        <v>37</v>
      </c>
      <c r="R35" s="21" t="s">
        <v>38</v>
      </c>
      <c r="S35" s="21" t="s">
        <v>39</v>
      </c>
      <c r="T35" s="21" t="s">
        <v>40</v>
      </c>
      <c r="U35" s="22" t="s">
        <v>31</v>
      </c>
      <c r="V35" s="36" t="s">
        <v>42</v>
      </c>
      <c r="W35" s="34" t="s">
        <v>45</v>
      </c>
      <c r="X35" s="88" t="s">
        <v>42</v>
      </c>
      <c r="Y35" s="89" t="s">
        <v>46</v>
      </c>
      <c r="Z35" s="25" t="s">
        <v>45</v>
      </c>
      <c r="AA35" s="88" t="s">
        <v>42</v>
      </c>
      <c r="AB35" s="95" t="s">
        <v>47</v>
      </c>
      <c r="AC35" s="96"/>
    </row>
    <row r="36" spans="2:29" s="29" customFormat="1" ht="28.5" customHeight="1" thickBot="1">
      <c r="B36" s="131"/>
      <c r="C36" s="30"/>
      <c r="D36" s="93"/>
      <c r="E36" s="86">
        <f>E21</f>
        <v>0</v>
      </c>
      <c r="F36" s="87">
        <f>S12</f>
        <v>0</v>
      </c>
      <c r="G36" s="30"/>
      <c r="H36" s="86"/>
      <c r="I36" s="39" t="e">
        <f>(E36*F36*G36*C36)/(D36*H36*H36)</f>
        <v>#DIV/0!</v>
      </c>
      <c r="J36" s="87"/>
      <c r="K36" s="30" t="e">
        <f>$M$16</f>
        <v>#REF!</v>
      </c>
      <c r="L36" s="86"/>
      <c r="M36" s="93"/>
      <c r="N36" s="86" t="e">
        <f>(E36*F36*K36*C36)/(D36*L36*L36*M36*M36)</f>
        <v>#REF!</v>
      </c>
      <c r="O36" s="87"/>
      <c r="P36" s="30"/>
      <c r="Q36" s="86"/>
      <c r="R36" s="86"/>
      <c r="S36" s="86"/>
      <c r="T36" s="86" t="e">
        <f>(P36*F36*Q36*C36)/(D36*R36*R36*S36)</f>
        <v>#DIV/0!</v>
      </c>
      <c r="U36" s="33"/>
      <c r="V36" s="37"/>
      <c r="W36" s="35"/>
      <c r="X36" s="86"/>
      <c r="Y36" s="87"/>
      <c r="Z36" s="30"/>
      <c r="AA36" s="86"/>
      <c r="AB36" s="97"/>
      <c r="AC36" s="98"/>
    </row>
    <row r="37" spans="2:29" ht="19.5" thickBot="1">
      <c r="B37" s="132"/>
      <c r="C37" s="141" t="s">
        <v>48</v>
      </c>
      <c r="D37" s="142"/>
      <c r="E37" s="142"/>
      <c r="F37" s="143"/>
      <c r="G37" s="99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1"/>
    </row>
    <row r="38" ht="18.75"/>
    <row r="39" ht="18.75"/>
    <row r="40" spans="5:10" ht="18.75">
      <c r="E40" s="102" t="s">
        <v>58</v>
      </c>
      <c r="F40" s="102"/>
      <c r="J40" s="18" t="s">
        <v>32</v>
      </c>
    </row>
    <row r="41" spans="3:10" ht="18.75">
      <c r="C41" s="18" t="s">
        <v>49</v>
      </c>
      <c r="E41" s="18" t="s">
        <v>50</v>
      </c>
      <c r="F41" s="18" t="s">
        <v>32</v>
      </c>
      <c r="J41" s="17" t="s">
        <v>52</v>
      </c>
    </row>
    <row r="42" spans="3:10" ht="18.75">
      <c r="C42" s="18">
        <v>1</v>
      </c>
      <c r="E42" s="17" t="s">
        <v>51</v>
      </c>
      <c r="F42" s="17" t="s">
        <v>52</v>
      </c>
      <c r="I42" s="38" t="s">
        <v>53</v>
      </c>
      <c r="J42" s="1">
        <v>0.0005</v>
      </c>
    </row>
    <row r="43" spans="3:10" ht="18.75">
      <c r="C43" s="18">
        <v>0.2</v>
      </c>
      <c r="E43" s="17">
        <v>50</v>
      </c>
      <c r="F43" s="17">
        <v>0.001</v>
      </c>
      <c r="I43" s="38" t="s">
        <v>54</v>
      </c>
      <c r="J43" s="1">
        <v>0.0001</v>
      </c>
    </row>
    <row r="44" spans="3:10" ht="18.75">
      <c r="C44" s="18">
        <v>0.05</v>
      </c>
      <c r="E44" s="17">
        <v>70</v>
      </c>
      <c r="F44" s="17">
        <v>0.0013</v>
      </c>
      <c r="I44" s="38" t="s">
        <v>55</v>
      </c>
      <c r="J44" s="1">
        <v>0.0005</v>
      </c>
    </row>
    <row r="45" spans="5:10" ht="18.75">
      <c r="E45" s="17">
        <v>85</v>
      </c>
      <c r="F45" s="17">
        <v>0.0017</v>
      </c>
      <c r="I45" s="38" t="s">
        <v>56</v>
      </c>
      <c r="J45" s="1" t="s">
        <v>59</v>
      </c>
    </row>
    <row r="46" spans="5:10" ht="18.75">
      <c r="E46" s="17">
        <v>100</v>
      </c>
      <c r="F46" s="17">
        <v>0.0022</v>
      </c>
      <c r="I46" s="38" t="s">
        <v>57</v>
      </c>
      <c r="J46" s="1">
        <v>0.001</v>
      </c>
    </row>
    <row r="47" spans="5:6" ht="18.75">
      <c r="E47" s="17">
        <v>125</v>
      </c>
      <c r="F47" s="17">
        <v>0.0025</v>
      </c>
    </row>
    <row r="48" spans="5:6" ht="18.75">
      <c r="E48" s="17">
        <v>150</v>
      </c>
      <c r="F48" s="17">
        <v>0.0026</v>
      </c>
    </row>
    <row r="49" spans="5:6" ht="18.75">
      <c r="E49" s="17">
        <v>200</v>
      </c>
      <c r="F49" s="17">
        <v>0.0028</v>
      </c>
    </row>
    <row r="50" spans="5:6" ht="18.75">
      <c r="E50" s="17">
        <v>250</v>
      </c>
      <c r="F50" s="17">
        <v>0.0028</v>
      </c>
    </row>
    <row r="51" spans="5:6" ht="18.75">
      <c r="E51" s="17">
        <v>300</v>
      </c>
      <c r="F51" s="17">
        <v>0.0028</v>
      </c>
    </row>
    <row r="53" spans="2:6" ht="18.75">
      <c r="B53" s="91"/>
      <c r="C53" s="92" t="s">
        <v>69</v>
      </c>
      <c r="D53" s="91"/>
      <c r="E53" s="91"/>
      <c r="F53" s="91"/>
    </row>
    <row r="54" spans="2:6" ht="18.75">
      <c r="B54" s="91"/>
      <c r="C54" s="92" t="s">
        <v>70</v>
      </c>
      <c r="D54" s="91"/>
      <c r="E54" s="91"/>
      <c r="F54" s="91"/>
    </row>
  </sheetData>
  <sheetProtection/>
  <mergeCells count="61">
    <mergeCell ref="H2:N2"/>
    <mergeCell ref="X15:AA15"/>
    <mergeCell ref="W14:AA14"/>
    <mergeCell ref="W16:AA16"/>
    <mergeCell ref="B32:B34"/>
    <mergeCell ref="AB32:AC32"/>
    <mergeCell ref="AB33:AC33"/>
    <mergeCell ref="C34:F34"/>
    <mergeCell ref="G34:AC34"/>
    <mergeCell ref="B35:B37"/>
    <mergeCell ref="AB35:AC35"/>
    <mergeCell ref="AB36:AC36"/>
    <mergeCell ref="C37:F37"/>
    <mergeCell ref="G37:AC37"/>
    <mergeCell ref="E12:I12"/>
    <mergeCell ref="M9:O9"/>
    <mergeCell ref="M10:O10"/>
    <mergeCell ref="C22:F22"/>
    <mergeCell ref="D14:I14"/>
    <mergeCell ref="D15:I15"/>
    <mergeCell ref="M14:N14"/>
    <mergeCell ref="M15:N15"/>
    <mergeCell ref="M16:N16"/>
    <mergeCell ref="B29:B31"/>
    <mergeCell ref="B2:F2"/>
    <mergeCell ref="S8:U8"/>
    <mergeCell ref="C25:F25"/>
    <mergeCell ref="C28:F28"/>
    <mergeCell ref="C31:F31"/>
    <mergeCell ref="E8:I8"/>
    <mergeCell ref="E9:I9"/>
    <mergeCell ref="E10:I10"/>
    <mergeCell ref="E11:I11"/>
    <mergeCell ref="AB23:AC23"/>
    <mergeCell ref="AB24:AC24"/>
    <mergeCell ref="AB26:AC26"/>
    <mergeCell ref="B20:B22"/>
    <mergeCell ref="B23:B25"/>
    <mergeCell ref="B26:B28"/>
    <mergeCell ref="AB27:AC27"/>
    <mergeCell ref="G25:AC25"/>
    <mergeCell ref="E4:I4"/>
    <mergeCell ref="Z18:AC19"/>
    <mergeCell ref="AB20:AC20"/>
    <mergeCell ref="AB21:AC21"/>
    <mergeCell ref="W12:AA13"/>
    <mergeCell ref="W18:Y19"/>
    <mergeCell ref="V18:V19"/>
    <mergeCell ref="G18:J18"/>
    <mergeCell ref="K18:O18"/>
    <mergeCell ref="P18:U18"/>
    <mergeCell ref="AB29:AC29"/>
    <mergeCell ref="AB30:AC30"/>
    <mergeCell ref="G31:AC31"/>
    <mergeCell ref="G28:AC28"/>
    <mergeCell ref="E40:F40"/>
    <mergeCell ref="E5:I5"/>
    <mergeCell ref="G19:J19"/>
    <mergeCell ref="K19:O19"/>
    <mergeCell ref="P19:U19"/>
    <mergeCell ref="G22:AC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/>
  <drawing r:id="rId12"/>
  <legacyDrawing r:id="rId11"/>
  <oleObjects>
    <oleObject progId="Equation.3" shapeId="38257800" r:id="rId2"/>
    <oleObject progId="Equation.3" shapeId="38257740" r:id="rId3"/>
    <oleObject progId="Equation.3" shapeId="38257680" r:id="rId4"/>
    <oleObject progId="Equation.3" shapeId="38257620" r:id="rId5"/>
    <oleObject progId="Equation.3" shapeId="38257560" r:id="rId6"/>
    <oleObject progId="Equation.3" shapeId="38257500" r:id="rId7"/>
    <oleObject progId="Equation.3" shapeId="38257440" r:id="rId8"/>
    <oleObject progId="Equation.3" shapeId="38257380" r:id="rId9"/>
    <oleObject progId="Equation.3" shapeId="38257320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RPCS-JEROME-SCHMITT</dc:creator>
  <cp:keywords/>
  <dc:description/>
  <cp:lastModifiedBy>JEROME SCHMITT</cp:lastModifiedBy>
  <cp:lastPrinted>2011-05-04T15:16:06Z</cp:lastPrinted>
  <dcterms:created xsi:type="dcterms:W3CDTF">2011-05-04T07:53:29Z</dcterms:created>
  <dcterms:modified xsi:type="dcterms:W3CDTF">2018-10-18T10:15:00Z</dcterms:modified>
  <cp:category/>
  <cp:version/>
  <cp:contentType/>
  <cp:contentStatus/>
</cp:coreProperties>
</file>